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1340" windowHeight="8652" activeTab="0"/>
  </bookViews>
  <sheets>
    <sheet name="все (2)" sheetId="1" r:id="rId1"/>
    <sheet name="все" sheetId="2" r:id="rId2"/>
    <sheet name="ноэ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<sst xmlns="http://schemas.openxmlformats.org/spreadsheetml/2006/main" count="1063" uniqueCount="293">
  <si>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</si>
  <si>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</si>
  <si>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</si>
  <si>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</si>
  <si>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</si>
  <si>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</si>
  <si>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</si>
  <si>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</si>
  <si>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</si>
  <si>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 xml:space="preserve"> Откл.</t>
  </si>
  <si>
    <t>вкл</t>
  </si>
  <si>
    <t>пробой изоляции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</si>
  <si>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</si>
  <si>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</si>
  <si>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</si>
  <si>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</si>
  <si>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</si>
  <si>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</si>
  <si>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</si>
  <si>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Великий Новгород II квартал 2012 года.</t>
  </si>
  <si>
    <t>ПС "Русса" Л - 9 на РП - 2</t>
  </si>
  <si>
    <t>КЛ 10 кВ ТП - 74 - ТП - 75</t>
  </si>
  <si>
    <t>ВЛ 10 кВ</t>
  </si>
  <si>
    <t>порван стор. Орган.</t>
  </si>
  <si>
    <t>ПС «Районная» откл. МВ ф. 33</t>
  </si>
  <si>
    <t>КЛ 6 кВ ПС Районная - п/п 23,ф.33</t>
  </si>
  <si>
    <t>ПС "Базовая" откл. МВ ф.29</t>
  </si>
  <si>
    <t>ПС "Районная" откл. МВ ф.45</t>
  </si>
  <si>
    <t>КЛ 6 кВ ПС "Районная" - РП - 27</t>
  </si>
  <si>
    <t>КЛ 6 кВ ПС "Базовая" - РП - 3,ф.29</t>
  </si>
  <si>
    <t>Оперативная информация по отключениям в сетях 6/10 кВ за III  квартал 2012 года.</t>
  </si>
  <si>
    <t>ТП – 75 откл. МВ на ТП - 21</t>
  </si>
  <si>
    <t>ТП - 101 РУ 6 кВ (секция Т - 2</t>
  </si>
  <si>
    <t>РП - 37 откл. МВ на ТП - 353</t>
  </si>
  <si>
    <t>ВЛ 6 кВ ТП - 353 - ТП - 327</t>
  </si>
  <si>
    <t>РП - 14 откл. МВ на ТП - 306</t>
  </si>
  <si>
    <t>КЛ 6 кВ РП - 14 - ТП - 306</t>
  </si>
  <si>
    <t>ПС "Валдай" откл. Л - 7</t>
  </si>
  <si>
    <t>КЛ 10 кВ ТП - 55 - ТП - 35</t>
  </si>
  <si>
    <t>ПС "Неболочи" откл. МВ Л - 5</t>
  </si>
  <si>
    <t>каб. выход ТП - 11 - л/р №1</t>
  </si>
  <si>
    <t>ПС "Угловка" откл. Л - 9</t>
  </si>
  <si>
    <t>ПС "Угловка" откл. Л - 3</t>
  </si>
  <si>
    <t>ВЛ  10 кВ</t>
  </si>
  <si>
    <t>30.06.12 г.</t>
  </si>
  <si>
    <t xml:space="preserve">ТП - 5 рУ 10 кВ </t>
  </si>
  <si>
    <t>КЛ 10 кВ ПС "Угловка" - РП - 1</t>
  </si>
  <si>
    <t>ПС Прогресс" откл. Л - 8</t>
  </si>
  <si>
    <t>л/р на ТП - 151</t>
  </si>
  <si>
    <t>отгорел шлейф</t>
  </si>
  <si>
    <t>ТП - 75 откл. МВ на ТП - 21</t>
  </si>
  <si>
    <t>РП - 2 откл. яч. 6,3</t>
  </si>
  <si>
    <t>ПС "Чудово" откл. Л - 16</t>
  </si>
  <si>
    <t>ВЛ 10 кВ опора № 6</t>
  </si>
  <si>
    <t>КЛ 6 кВ ТП - 54 - ТП - 82</t>
  </si>
  <si>
    <t>РП - 42 откл. МВ на ТП - 606</t>
  </si>
  <si>
    <t>КЛ 6 кВ РП - 42 - ТП - 606</t>
  </si>
  <si>
    <t>ПС "Мостищи" откл. ф.33</t>
  </si>
  <si>
    <t>ПС "Русса" откл. Л - 11</t>
  </si>
  <si>
    <t>ПС "Русса" - РП - 2, ф.11</t>
  </si>
  <si>
    <t>ПС "Волот" откл. Л - 4,12</t>
  </si>
  <si>
    <t>ПС "Сольцы" откл. Л - 10</t>
  </si>
  <si>
    <t>ТП - 1 (абонента)</t>
  </si>
  <si>
    <t>ТП - 89</t>
  </si>
  <si>
    <t>КЛ 10 кВ (перемычка на Т - 2)</t>
  </si>
  <si>
    <t>РП - 1 откл. МВ на ТП - 46</t>
  </si>
  <si>
    <t>КЛ 10 кВ РП - 1 - ТП - 46</t>
  </si>
  <si>
    <t>ПС "Валдай" откл. I секция шин</t>
  </si>
  <si>
    <t>Л - 2,7,14</t>
  </si>
  <si>
    <t>ПС "Валдай" откл. Л - 2</t>
  </si>
  <si>
    <t>ПС "Угловка" откл. Л - 3, 9</t>
  </si>
  <si>
    <t>ВЛ 10 кВ ТП - 5 - ТП - 21</t>
  </si>
  <si>
    <t>РП - 1 откл. МВ на ТП - 37,ф.06</t>
  </si>
  <si>
    <t>КЛ 10 кВ ТП - 5 - ТП - 21(концевая муфта ТП - 25)</t>
  </si>
  <si>
    <t>РП - 1 откл. МВ на ТП - 44</t>
  </si>
  <si>
    <t>КЛ 10 кВ ТП - 21 - ТП - 5 (концев. Муфта в ТП - 21)</t>
  </si>
  <si>
    <t>РП - 1 откл. МВ на ТП - 151</t>
  </si>
  <si>
    <t>КЛ 6 кВ ТП - 169 - ТП - 53</t>
  </si>
  <si>
    <t>ВЛ 10 кВ ТП - 2 - ТП - 3</t>
  </si>
  <si>
    <t>ТП - 7 нет 1 фазы</t>
  </si>
  <si>
    <t>КЛ 10 кВ ТП - 7 - ТП - 47</t>
  </si>
  <si>
    <t>ПС "Любытино" откл. Л - 11</t>
  </si>
  <si>
    <t>КЛ 10 кВ ПС "Любытино" - ТП - 4</t>
  </si>
  <si>
    <t>ПС "Прогресс" откл. Л - 8</t>
  </si>
  <si>
    <t>ВЛ 10 кВ ПС "Прогресс" - РП - 2</t>
  </si>
  <si>
    <t>ТП - 179 откл. ВВ Л - 15</t>
  </si>
  <si>
    <t>РП - 24 откл. МВ на ТП - 431</t>
  </si>
  <si>
    <t>КЛ 6 кВ РП - 24 - ТП - 431</t>
  </si>
  <si>
    <t>ПС "Районная" откл. МВ ф.37</t>
  </si>
  <si>
    <t>КЛ 6 кВ ПС "Районная" - РП - 24</t>
  </si>
  <si>
    <t>ПС "Районная" откл. МВ ф.40</t>
  </si>
  <si>
    <t>КЛ 6 кВ ПС "Районная" - ТП - 355</t>
  </si>
  <si>
    <t>РП - 24 откл. МВ на ТП - 359</t>
  </si>
  <si>
    <t>КЛ 6 кВ ТП - 354 - ТП - 265</t>
  </si>
  <si>
    <t>РП - 11 откл. МВ на ТП - 183</t>
  </si>
  <si>
    <t>КЛ 6 кВ ТП - 64 - ТП - 141</t>
  </si>
  <si>
    <t>ТП - 178 РУ 6 кВ яч. наТ - 2</t>
  </si>
  <si>
    <t>ТП - 27(абонента) каб. перемычка на Т - 1</t>
  </si>
  <si>
    <t xml:space="preserve">ПС "Парфино" </t>
  </si>
  <si>
    <t>ВЛ 110 кВ</t>
  </si>
  <si>
    <t>ПС "Парфино" откл. Л - 7</t>
  </si>
  <si>
    <t>КЛ 10 кВ (абонента)</t>
  </si>
  <si>
    <t>РП - 10 откл.МВ на ТП - 428 ф.11</t>
  </si>
  <si>
    <t>ПС "Базовая" Т - 1, Т - 2</t>
  </si>
  <si>
    <t>Т - 1 II секция шин</t>
  </si>
  <si>
    <t>ПС "Восточная" откл. ф.14</t>
  </si>
  <si>
    <t>КЛ 10 кВ ПС Восточная - РП - 46</t>
  </si>
  <si>
    <t>ПС «Кулотино» откл. Л - 9</t>
  </si>
  <si>
    <t>ТП - 6</t>
  </si>
  <si>
    <t>пробой разрядника</t>
  </si>
  <si>
    <t xml:space="preserve">ВЛ 10 кВ </t>
  </si>
  <si>
    <t>РП -7 откл. МВ яч.№ 7</t>
  </si>
  <si>
    <t>ВЛ 10 кВ Л - 16</t>
  </si>
  <si>
    <t>ПС «Огнеупоры» откл. Л - 4</t>
  </si>
  <si>
    <t>КЛ - ВЛ 10 кВ</t>
  </si>
  <si>
    <t>ТП – 129 откл. МВ на ТП - 43</t>
  </si>
  <si>
    <t>Л – 13  ВЛ 10 кВ</t>
  </si>
  <si>
    <t>ТП – 39 откл. МВ Л – 4  ПС «Огнеупоры».</t>
  </si>
  <si>
    <t>РП – 5 откл. МВ яч. №2 ТП - 16</t>
  </si>
  <si>
    <t>ВЛ 10 кВ ТП – 133 – ТП – 74 (у опоры № 1).</t>
  </si>
  <si>
    <t>повреждена кабельная разделка</t>
  </si>
  <si>
    <t>ПС «Базовая» ф.56</t>
  </si>
  <si>
    <t>КЛ 6 кВ ПС "Базовая" - РП - 31,ф.56</t>
  </si>
  <si>
    <t>ПС «Угловка» откл. Л - 3</t>
  </si>
  <si>
    <t>ТП - 15</t>
  </si>
  <si>
    <t>ПС «Пестово» откл. Л - 3</t>
  </si>
  <si>
    <t>ТП - 3 откл. ВН</t>
  </si>
  <si>
    <t>ПС "Мостищи" откл. ф.42</t>
  </si>
  <si>
    <t>ПС "Мостищи" - ТП - 549, ф.42</t>
  </si>
  <si>
    <t>ТП - 172 откл. МВ на РП - 16</t>
  </si>
  <si>
    <t>ВЛ 6 кВ ТП - 110 - ТП - 267</t>
  </si>
  <si>
    <t>ПС "Окуловка" отл. Л - 3</t>
  </si>
  <si>
    <t xml:space="preserve">ВЛ 10 кВ  </t>
  </si>
  <si>
    <t>ПС "Угловка" откл. Л - 6</t>
  </si>
  <si>
    <t>ПС "Шелонь" откл. Л - 3</t>
  </si>
  <si>
    <t>ТП - 19</t>
  </si>
  <si>
    <t>ПС "Пестово" откл. Л - 2</t>
  </si>
  <si>
    <t>ПС "Прогресс" откл. Л - 15</t>
  </si>
  <si>
    <t>РП - 50 откл. ВВ на ТП - 641, ф.11</t>
  </si>
  <si>
    <t>КЛ 10 кВ РП - 50 - ТП - 641,ф.11</t>
  </si>
  <si>
    <t>ТП - 380</t>
  </si>
  <si>
    <t>КЛ 6 кВ ТП -  380 на Т - 2</t>
  </si>
  <si>
    <t>ПС "Окуловка" отл. Л - 6</t>
  </si>
  <si>
    <t>ВЛ 10 кВ между опорами № 16 - №67</t>
  </si>
  <si>
    <t>ПС "Марево" откл. Л - 6</t>
  </si>
  <si>
    <t>ПС «Новгородская»  «земля» на I секции шин ф.3,5</t>
  </si>
  <si>
    <t>КЛ 10 кВ РП - 50 - ТП - 641,ф.05</t>
  </si>
  <si>
    <t>ПС "Окуловка" откл. Л - 3</t>
  </si>
  <si>
    <t>ПС "Хвойная" откл. Л - 4</t>
  </si>
  <si>
    <t>ПС "Пестово" откл. Л - 4</t>
  </si>
  <si>
    <t>ПС "Любытино" откл. секция шин</t>
  </si>
  <si>
    <t>Л - 2, 12</t>
  </si>
  <si>
    <t>ПС «Валдай» откл. Л - 4</t>
  </si>
  <si>
    <t>ВЛ 10 кВ опоры № 19 - №22</t>
  </si>
  <si>
    <t>птица на ВЛ</t>
  </si>
  <si>
    <t>ПС "Вишерская" откл. Л - 23</t>
  </si>
  <si>
    <t>ПС "Вишерская" откл. Л - 19</t>
  </si>
  <si>
    <t>ПС "Районная" откл. МВ ф.35</t>
  </si>
  <si>
    <t>ПС "Районная" - РП - 32,ф.35</t>
  </si>
  <si>
    <t>ПС "Окуловка I"</t>
  </si>
  <si>
    <t>ПС "Савино" откл. Л - 3</t>
  </si>
  <si>
    <t>ПС «Демянск» откл. Л - 2</t>
  </si>
  <si>
    <t>ВЛ 10 кВ (падение дерева на ВЛ)</t>
  </si>
  <si>
    <t>штормовой ветер</t>
  </si>
  <si>
    <t>ПС «Лычково» откл. Л - 2</t>
  </si>
  <si>
    <t>ПС «Угловка» откл. Л – 6,Л - 9</t>
  </si>
  <si>
    <t>ПС «Крестцы» откл. Л - 6</t>
  </si>
  <si>
    <t>ПС «Окуловка» откл. Л - 2</t>
  </si>
  <si>
    <t>ПС «Русса» откл. Л - 20</t>
  </si>
  <si>
    <t>ВЛ 10 кВ ТП - 48 - Т П - 86</t>
  </si>
  <si>
    <t>обрыв провода</t>
  </si>
  <si>
    <t>ПС "Поддорье"</t>
  </si>
  <si>
    <t>ПС «Прогресс» откл. Л - 4</t>
  </si>
  <si>
    <t>ПС «Пестово» откл. Л - 2</t>
  </si>
  <si>
    <t>ПС «Любытино» откл. Л - 1</t>
  </si>
  <si>
    <t>ПС «Неболочи» откл. Л - 5</t>
  </si>
  <si>
    <t>ПС «Вишерская» откл. Л - 6</t>
  </si>
  <si>
    <t>ПС «Антоново» откл. ВВ ф. 6</t>
  </si>
  <si>
    <t>ПС «Районная» откл. МВ ф. 8</t>
  </si>
  <si>
    <t>КЛ 6 кВ ТП - 100 - ТП - 103</t>
  </si>
  <si>
    <t>КЛ 6 кВ ТП - 67  - ТП - 108</t>
  </si>
  <si>
    <t>В  РП – 2 откл. МВ на ТП - 300</t>
  </si>
  <si>
    <t>КЛ 6 кВ ТП - 140 - ТП - 421</t>
  </si>
  <si>
    <t>В РП – 44 откл. ВВ на РП - 1</t>
  </si>
  <si>
    <t>КЛ 6 кВ РП - 1 - РП - 3</t>
  </si>
  <si>
    <t>В РП-3 откл. МВ на ТП-125</t>
  </si>
  <si>
    <t>ПС «Базовая» откл. МВ  ф. 29, РП - 3 откл. МВ на ТП - 125</t>
  </si>
  <si>
    <t>КЛ-6 кВ, РП-3 – ТП-125</t>
  </si>
  <si>
    <t>КЛ-6кВ, ТП-101 – ТП-351</t>
  </si>
  <si>
    <t>ПС «Новгородская» земля на секц. Т-2</t>
  </si>
  <si>
    <t>КЛ-10 кВ ПС «Новгородская» - РП-50 ф. 11</t>
  </si>
  <si>
    <t xml:space="preserve">ВЛ 10 кВ    </t>
  </si>
  <si>
    <t>ВЛ 6 кВ ТП - 150 - ТП - 75</t>
  </si>
  <si>
    <t>ПС "Окуловская", Л - 38</t>
  </si>
  <si>
    <t>ВЛ 10 кВ ТП - 60 - ТП - 52</t>
  </si>
  <si>
    <t>РП - 2 яч. № 3</t>
  </si>
  <si>
    <t>КЛ 10 кВ ПС "Пестово"  - ТП - 38</t>
  </si>
  <si>
    <t>РП - 1 откл. МВ на ТП - 14</t>
  </si>
  <si>
    <t>КЛ 10 кВ ТП - 1 - ТП - 14</t>
  </si>
  <si>
    <t>РП - 42 откл. ВВ ф.42</t>
  </si>
  <si>
    <t>КЛ 6 кВ ТП - 13 - ТП - 185</t>
  </si>
  <si>
    <t>ПС "Районная" "земля" на секции Т - 1</t>
  </si>
  <si>
    <t>КЛ 6 кВ РП - 45 - ТП - 24</t>
  </si>
  <si>
    <t>ПС "Окуловка", Л - 5</t>
  </si>
  <si>
    <t>ПС "Русса" откл. Л - 21</t>
  </si>
  <si>
    <t>КЛ 10 кВ ПС "Русса" - ТП - 73</t>
  </si>
  <si>
    <t>ПС "Русса" откл. Л - 20</t>
  </si>
  <si>
    <t>ПС "Чудово" откл. Л - 24</t>
  </si>
  <si>
    <t>ВЛ 10 кВ ТП  - 1 - ТП - 45</t>
  </si>
  <si>
    <t>В ТП-39 откл. МВ ф. Боровичи-4</t>
  </si>
  <si>
    <t>ПС «Валдай», земля на Л.-5</t>
  </si>
  <si>
    <t>ТП-14</t>
  </si>
  <si>
    <t>ПС «Чудово». Л-24</t>
  </si>
  <si>
    <t>ТП - 54</t>
  </si>
  <si>
    <t>поврежден изолятор</t>
  </si>
  <si>
    <t>ПС "Крестцы" откл. Л - 1</t>
  </si>
  <si>
    <t>В РП-1 откл. МВ Л-1 от ПС «Русса»</t>
  </si>
  <si>
    <t>В ТП-3 повредилась каб. разделка в яч. на ТП-12 и ТП-92</t>
  </si>
  <si>
    <t>ПС «Мостищи», ф.07</t>
  </si>
  <si>
    <t>В РП-5 откл. МВ яч.№2 Л-7 ПС «Прогресс»</t>
  </si>
  <si>
    <t>ТП - 510</t>
  </si>
  <si>
    <t>В РП-27 откл. МВ на ТП-119</t>
  </si>
  <si>
    <t xml:space="preserve">КЛ - ВЛ 6 кВ </t>
  </si>
  <si>
    <t>ПС «Районная» откл. МВ ф. 01</t>
  </si>
  <si>
    <t>РП-1 яч. ф. 01 повреждены т. тока</t>
  </si>
  <si>
    <t>В РП-2 откл. МВ на РП-1 ф. 47-01</t>
  </si>
  <si>
    <t>КЛ-6 кВ, РП-2 – РП-1 (резервная КЛ)</t>
  </si>
  <si>
    <t>ПС «Крестцы», Л-1</t>
  </si>
  <si>
    <t>ВЛ 10 кВ ТП - 3 - ТП - 10</t>
  </si>
  <si>
    <t>обрыв проводов</t>
  </si>
  <si>
    <t>ПС «Районная» откл. секция 6 кВ Т - 2</t>
  </si>
  <si>
    <t>ПС «Новгородская», сек. 2 ф. 11 «земля».</t>
  </si>
  <si>
    <t>КЛ-10 кВ, РП-641 – ТП-648</t>
  </si>
  <si>
    <t>ПС "Хвойная" "земля" на линии № 2</t>
  </si>
  <si>
    <t>ТП - 2</t>
  </si>
  <si>
    <t>КЛ-6кВ ТП-387 – ТП-174</t>
  </si>
  <si>
    <t>ПС «Базовая» откл. МВ ф.38</t>
  </si>
  <si>
    <t>ТП – 8 – ТП - 10</t>
  </si>
  <si>
    <t>ПС «Прогресс» откл. Л - 7</t>
  </si>
  <si>
    <t>КЛ 10 кВ ПС "Прогресс"  - РП - 7</t>
  </si>
  <si>
    <t>ПС «Крестцы» откл. МВ Л - 1</t>
  </si>
  <si>
    <t>КЛ 10 кВ ПС «Крестцы» - ТП - 24</t>
  </si>
  <si>
    <t>Пробой  опорного изолятора</t>
  </si>
  <si>
    <t>ПС «Окуловка» откл. Л - 6</t>
  </si>
  <si>
    <t>КЛ  ТП – 27 – ТП - 26</t>
  </si>
  <si>
    <t>КЛ – ВЛ  ТП – 28 – ТП - 11</t>
  </si>
  <si>
    <t>ТП – 67 откл. ВВ Л - 13</t>
  </si>
  <si>
    <t>ВЛ 10 кВ ТП – 67 – ТП - 17</t>
  </si>
  <si>
    <t>ПС «Крестцы» откл. Л – 1,7,6,11,10,12</t>
  </si>
  <si>
    <t>РП – 2 откл. Л - 9</t>
  </si>
  <si>
    <t>ТП – 100 (абонента)</t>
  </si>
  <si>
    <t>РП – 5 откл. Л - 7</t>
  </si>
  <si>
    <t>ПС «Любытино» откл. Л - 2</t>
  </si>
  <si>
    <t>ПС «Окуловка» откл. Л - 38</t>
  </si>
  <si>
    <t>ВЛ 10 кВ ТП – 43 – ТП – 37.</t>
  </si>
  <si>
    <t>КЛ 6 кВ ПС "Районная" - РП - 45, ф.4</t>
  </si>
  <si>
    <t>КЛ  ТП - 93 – ТП - 74</t>
  </si>
  <si>
    <t>ВЛ 10 кВ ТП – 20 – ТП – 60.</t>
  </si>
  <si>
    <t>РП – 27 откл. МВ на ТП – 119, ф.45</t>
  </si>
  <si>
    <t>-</t>
  </si>
  <si>
    <t>ПС «ЖБИ» откл. МВ ф.02</t>
  </si>
  <si>
    <t>ВЛ 6 кВ ПС «ЖБИ» - пп № 25(1 и 4 пролеты)</t>
  </si>
  <si>
    <t>ПС «Вишерская» «земля»</t>
  </si>
  <si>
    <t>КЛ 10 кВ РП – 8 – ТП - 4</t>
  </si>
  <si>
    <t>ПС «Новгородская» откл. ф.05</t>
  </si>
  <si>
    <t>ПС «Новгородская» - РП – 50, ф.05</t>
  </si>
  <si>
    <t>ПС «Прогресс» откл.  Л - 12</t>
  </si>
  <si>
    <t>РП – 1 яч. № 15</t>
  </si>
  <si>
    <t>ТП – 15 откл. МВ на ТП – 47, Л - 5</t>
  </si>
  <si>
    <t>ВЛ 10 кВ ТП – 15 – ТП - 47</t>
  </si>
  <si>
    <t>ПС "Пестово" откл. Л - 3</t>
  </si>
  <si>
    <t>ВЛ 10 кВ ТП - 11 - ТП - 42</t>
  </si>
  <si>
    <t>ПС «Чудово» откл. Л - 16</t>
  </si>
  <si>
    <t>ТП - 30</t>
  </si>
  <si>
    <t>РП - 27 откл. МВ на ТП - 374</t>
  </si>
  <si>
    <t>ПС «Боровичи» Л – 12 «земля»</t>
  </si>
  <si>
    <t>ТП - 150</t>
  </si>
  <si>
    <t>ПС "Батецкая" откл. ф.03</t>
  </si>
  <si>
    <t>ЧУДОВСКИЙ ФИЛИАЛ III квартал 2012 года</t>
  </si>
  <si>
    <t>ОКУЛОВСКИЙ ФИЛИАЛ  III квартал 2012 года</t>
  </si>
  <si>
    <t>ВАЛДАЙСКИЙ ФИЛИАЛ III квартал 2012 года.</t>
  </si>
  <si>
    <t>БОРОВИЧСКИЙ ФИЛИАЛ III квартал 2012 года.</t>
  </si>
  <si>
    <t>СТАРОРУССКИЙ ФИЛИАЛ III квартал 2012 года</t>
  </si>
  <si>
    <t>порван сторонней организацией</t>
  </si>
  <si>
    <t>повреждение проходного изолятора</t>
  </si>
  <si>
    <t>работа РЗА</t>
  </si>
  <si>
    <t>повреждение в вемомственной эл/установки</t>
  </si>
  <si>
    <t>повреждение в сетях МРСК</t>
  </si>
  <si>
    <t>повреждение опорных изоляторов</t>
  </si>
  <si>
    <t>пробой проходных изоляторов</t>
  </si>
  <si>
    <t xml:space="preserve">ТП-94 </t>
  </si>
  <si>
    <t>повреждение оборудования</t>
  </si>
  <si>
    <t>Великий Новгород 3 квартал 2012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</si>
</sst>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  <numFmt numFmtId="174" formatCode="0.00;[Red]0.00"/>
    <numFmt numFmtId="175" formatCode="[$-419]d\ mmm\ yy;@"/>
  </numFmts>
  <fonts count="4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0" fillId="0" borderId="0" xfId="0" applyNumberFormat="1" applyAlignment="1">
      <alignment/>
    </xf>
    <xf numFmtId="169" fontId="1" fillId="0" borderId="13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169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168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22" fontId="0" fillId="0" borderId="15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22" fontId="0" fillId="0" borderId="18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2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9" xfId="0" applyFont="1" applyBorder="1" applyAlignment="1">
      <alignment/>
    </xf>
    <xf numFmtId="22" fontId="0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2" fontId="0" fillId="0" borderId="17" xfId="0" applyNumberFormat="1" applyFont="1" applyBorder="1" applyAlignment="1">
      <alignment horizontal="center"/>
    </xf>
    <xf numFmtId="22" fontId="7" fillId="0" borderId="17" xfId="0" applyNumberFormat="1" applyFont="1" applyBorder="1" applyAlignment="1">
      <alignment horizontal="center"/>
    </xf>
    <xf numFmtId="22" fontId="7" fillId="0" borderId="18" xfId="0" applyNumberFormat="1" applyFont="1" applyBorder="1" applyAlignment="1">
      <alignment horizontal="center"/>
    </xf>
    <xf numFmtId="2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22" fontId="4" fillId="0" borderId="17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/>
    </xf>
    <xf numFmtId="169" fontId="0" fillId="0" borderId="16" xfId="0" applyNumberFormat="1" applyFont="1" applyBorder="1" applyAlignment="1">
      <alignment horizontal="right"/>
    </xf>
    <xf numFmtId="169" fontId="0" fillId="0" borderId="18" xfId="0" applyNumberFormat="1" applyFont="1" applyBorder="1" applyAlignment="1">
      <alignment horizontal="right"/>
    </xf>
    <xf numFmtId="169" fontId="0" fillId="0" borderId="16" xfId="0" applyNumberFormat="1" applyFont="1" applyBorder="1" applyAlignment="1">
      <alignment/>
    </xf>
    <xf numFmtId="14" fontId="0" fillId="0" borderId="18" xfId="0" applyNumberFormat="1" applyBorder="1" applyAlignment="1">
      <alignment/>
    </xf>
    <xf numFmtId="14" fontId="0" fillId="0" borderId="20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7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169" fontId="0" fillId="0" borderId="18" xfId="0" applyNumberFormat="1" applyBorder="1" applyAlignment="1">
      <alignment horizontal="left"/>
    </xf>
    <xf numFmtId="22" fontId="0" fillId="0" borderId="22" xfId="0" applyNumberFormat="1" applyFont="1" applyBorder="1" applyAlignment="1">
      <alignment horizontal="center"/>
    </xf>
    <xf numFmtId="22" fontId="0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22" fontId="0" fillId="0" borderId="20" xfId="0" applyNumberFormat="1" applyFont="1" applyBorder="1" applyAlignment="1">
      <alignment horizontal="center"/>
    </xf>
    <xf numFmtId="22" fontId="0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9" fontId="11" fillId="0" borderId="16" xfId="0" applyNumberFormat="1" applyFont="1" applyBorder="1" applyAlignment="1">
      <alignment/>
    </xf>
    <xf numFmtId="169" fontId="11" fillId="0" borderId="15" xfId="0" applyNumberFormat="1" applyFont="1" applyBorder="1" applyAlignment="1">
      <alignment/>
    </xf>
    <xf numFmtId="14" fontId="11" fillId="0" borderId="18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169" fontId="11" fillId="0" borderId="24" xfId="0" applyNumberFormat="1" applyFont="1" applyBorder="1" applyAlignment="1">
      <alignment/>
    </xf>
    <xf numFmtId="169" fontId="11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21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 wrapText="1"/>
    </xf>
    <xf numFmtId="22" fontId="1" fillId="0" borderId="27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1" fillId="0" borderId="29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1" xfId="0" applyFont="1" applyBorder="1" applyAlignment="1">
      <alignment/>
    </xf>
    <xf numFmtId="14" fontId="0" fillId="0" borderId="23" xfId="0" applyNumberFormat="1" applyFont="1" applyBorder="1" applyAlignment="1">
      <alignment horizontal="center"/>
    </xf>
    <xf numFmtId="22" fontId="0" fillId="0" borderId="21" xfId="0" applyNumberFormat="1" applyFont="1" applyBorder="1" applyAlignment="1">
      <alignment horizontal="left"/>
    </xf>
    <xf numFmtId="14" fontId="0" fillId="0" borderId="20" xfId="0" applyNumberFormat="1" applyFont="1" applyBorder="1" applyAlignment="1">
      <alignment horizontal="center"/>
    </xf>
    <xf numFmtId="22" fontId="0" fillId="0" borderId="3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7" fillId="0" borderId="28" xfId="0" applyFont="1" applyBorder="1" applyAlignment="1">
      <alignment horizontal="center" wrapText="1"/>
    </xf>
    <xf numFmtId="169" fontId="0" fillId="0" borderId="15" xfId="0" applyNumberForma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23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27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1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168" fontId="1" fillId="0" borderId="32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33" xfId="0" applyNumberFormat="1" applyFont="1" applyBorder="1" applyAlignment="1">
      <alignment horizontal="center" vertical="top" wrapText="1"/>
    </xf>
    <xf numFmtId="168" fontId="1" fillId="0" borderId="3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1</xdr:col>
      <xdr:colOff>0</xdr:colOff>
      <xdr:row>91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28625" y="231743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102</xdr:row>
      <xdr:rowOff>0</xdr:rowOff>
    </xdr:from>
    <xdr:to>
      <xdr:col>1</xdr:col>
      <xdr:colOff>0</xdr:colOff>
      <xdr:row>108</xdr:row>
      <xdr:rowOff>47625</xdr:rowOff>
    </xdr:to>
    <xdr:sp>
      <xdr:nvSpPr>
        <xdr:cNvPr id="1" name="Line 1"/>
        <xdr:cNvSpPr>
          <a:spLocks/>
        </xdr:cNvSpPr>
      </xdr:nvSpPr>
      <xdr:spPr>
        <a:xfrm>
          <a:off x="428625" y="274510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</xdr:col>
      <xdr:colOff>0</xdr:colOff>
      <xdr:row>54</xdr:row>
      <xdr:rowOff>47625</xdr:rowOff>
    </xdr:to>
    <xdr:sp>
      <xdr:nvSpPr>
        <xdr:cNvPr id="1" name="Line 1"/>
        <xdr:cNvSpPr>
          <a:spLocks/>
        </xdr:cNvSpPr>
      </xdr:nvSpPr>
      <xdr:spPr>
        <a:xfrm>
          <a:off x="428625" y="14220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O223"/>
  <sheetViews>
    <sheetView tabSelected="1" zoomScale="75" zoomScaleNormal="75" zoomScalePageLayoutView="0" workbookViewId="0" topLeftCell="A52">
      <selection activeCell="A10" sqref="A10:G10"/>
    </sheetView>
  </sheetViews>
  <sheetFormatPr defaultColWidth="9.00390625" defaultRowHeight="12.75"/>
  <cols>
    <col min="1" max="1" width="5.625" style="0" customWidth="1"/>
    <col min="2" max="2" width="13.375" style="0" bestFit="1" customWidth="1"/>
    <col min="3" max="3" width="37.375" style="0" customWidth="1"/>
    <col min="4" max="4" width="32.875" style="0" customWidth="1"/>
    <col min="5" max="5" width="16.875" style="6" customWidth="1"/>
    <col min="6" max="6" width="20.125" style="6" bestFit="1" customWidth="1"/>
    <col min="7" max="7" width="21.50390625" style="152" customWidth="1"/>
    <col min="8" max="8" width="15.00390625" style="0" customWidth="1"/>
  </cols>
  <sheetData>
    <row r="2" ht="13.5" thickBot="1"/>
    <row r="3" spans="1:8" ht="12.75" customHeight="1">
      <c r="A3" s="177"/>
      <c r="B3" s="178"/>
      <c r="C3" s="181" t="s">
        <v>30</v>
      </c>
      <c r="D3" s="181"/>
      <c r="E3" s="181"/>
      <c r="F3" s="181"/>
      <c r="G3" s="181"/>
      <c r="H3" s="183"/>
    </row>
    <row r="4" spans="1:8" ht="13.5" thickBot="1">
      <c r="A4" s="179"/>
      <c r="B4" s="180"/>
      <c r="C4" s="182"/>
      <c r="D4" s="182"/>
      <c r="E4" s="182"/>
      <c r="F4" s="182"/>
      <c r="G4" s="182"/>
      <c r="H4" s="184"/>
    </row>
    <row r="5" spans="3:8" ht="13.5" thickBot="1">
      <c r="C5" s="37"/>
      <c r="H5" s="184"/>
    </row>
    <row r="6" spans="1:8" ht="30.75">
      <c r="A6" s="1"/>
      <c r="B6" s="5"/>
      <c r="C6" s="13" t="s">
        <v>2</v>
      </c>
      <c r="D6" s="3" t="s">
        <v>4</v>
      </c>
      <c r="E6" s="186" t="s">
        <v>7</v>
      </c>
      <c r="F6" s="187"/>
      <c r="G6" s="190" t="s">
        <v>8</v>
      </c>
      <c r="H6" s="184"/>
    </row>
    <row r="7" spans="1:59" ht="15.75" thickBot="1">
      <c r="A7" s="2"/>
      <c r="B7" s="12"/>
      <c r="C7" s="193" t="s">
        <v>3</v>
      </c>
      <c r="D7" s="4" t="s">
        <v>5</v>
      </c>
      <c r="E7" s="188"/>
      <c r="F7" s="189"/>
      <c r="G7" s="191"/>
      <c r="H7" s="184"/>
      <c r="J7" s="38"/>
      <c r="K7" s="38"/>
      <c r="L7" s="38"/>
      <c r="M7" s="38"/>
      <c r="N7" s="38"/>
      <c r="O7" s="38"/>
      <c r="P7" s="38"/>
      <c r="Q7" s="38"/>
      <c r="R7" s="38"/>
      <c r="S7" s="38"/>
      <c r="BE7" s="38"/>
      <c r="BF7" s="38"/>
      <c r="BG7" s="38"/>
    </row>
    <row r="8" spans="1:118" ht="15.75" thickBot="1">
      <c r="A8" s="2" t="s">
        <v>0</v>
      </c>
      <c r="B8" s="12" t="s">
        <v>1</v>
      </c>
      <c r="C8" s="171"/>
      <c r="D8" s="4" t="s">
        <v>6</v>
      </c>
      <c r="E8" s="7" t="s">
        <v>9</v>
      </c>
      <c r="F8" s="7" t="s">
        <v>10</v>
      </c>
      <c r="G8" s="192"/>
      <c r="H8" s="185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</row>
    <row r="9" spans="1:118" s="170" customFormat="1" ht="15">
      <c r="A9" s="170" t="s">
        <v>12</v>
      </c>
      <c r="H9" s="17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1"/>
      <c r="DL9" s="171"/>
      <c r="DM9" s="171"/>
      <c r="DN9" s="171"/>
    </row>
    <row r="10" spans="1:114" s="41" customFormat="1" ht="15">
      <c r="A10" s="173" t="s">
        <v>292</v>
      </c>
      <c r="B10" s="174"/>
      <c r="C10" s="175"/>
      <c r="D10" s="175"/>
      <c r="E10" s="174"/>
      <c r="F10" s="174"/>
      <c r="G10" s="174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</row>
    <row r="11" spans="1:8" ht="30.75">
      <c r="A11" s="8">
        <v>1</v>
      </c>
      <c r="B11" s="64">
        <v>41074</v>
      </c>
      <c r="C11" s="75" t="s">
        <v>24</v>
      </c>
      <c r="D11" s="100" t="s">
        <v>25</v>
      </c>
      <c r="E11" s="9">
        <v>41074.96875</v>
      </c>
      <c r="F11" s="9">
        <v>41075.01944444444</v>
      </c>
      <c r="G11" s="45" t="s">
        <v>11</v>
      </c>
      <c r="H11" s="9">
        <f>F11-E11</f>
        <v>0.0506944444423425</v>
      </c>
    </row>
    <row r="12" spans="1:8" ht="15">
      <c r="A12" s="123">
        <v>2</v>
      </c>
      <c r="B12" s="64">
        <v>41085</v>
      </c>
      <c r="C12" s="75" t="s">
        <v>102</v>
      </c>
      <c r="D12" s="95" t="s">
        <v>54</v>
      </c>
      <c r="E12" s="9">
        <v>41085.56458333333</v>
      </c>
      <c r="F12" s="9">
        <v>41085.629166666666</v>
      </c>
      <c r="G12" s="45" t="s">
        <v>11</v>
      </c>
      <c r="H12" s="9"/>
    </row>
    <row r="13" spans="1:8" ht="15">
      <c r="A13" s="8">
        <v>3</v>
      </c>
      <c r="B13" s="64">
        <v>41087</v>
      </c>
      <c r="C13" s="70" t="s">
        <v>35</v>
      </c>
      <c r="D13" s="70" t="s">
        <v>36</v>
      </c>
      <c r="E13" s="66">
        <v>41087.375</v>
      </c>
      <c r="F13" s="9">
        <v>41087.40833333333</v>
      </c>
      <c r="G13" s="45" t="s">
        <v>11</v>
      </c>
      <c r="H13" s="9">
        <f aca="true" t="shared" si="0" ref="H13:H58">F13-E13</f>
        <v>0.03333333333284827</v>
      </c>
    </row>
    <row r="14" spans="1:8" s="27" customFormat="1" ht="30.75">
      <c r="A14" s="123">
        <v>4</v>
      </c>
      <c r="B14" s="17">
        <v>41087</v>
      </c>
      <c r="C14" s="48" t="s">
        <v>26</v>
      </c>
      <c r="D14" s="35" t="s">
        <v>29</v>
      </c>
      <c r="E14" s="9">
        <v>41087.57152777778</v>
      </c>
      <c r="F14" s="9">
        <v>41087.57152777778</v>
      </c>
      <c r="G14" s="45" t="s">
        <v>11</v>
      </c>
      <c r="H14" s="9">
        <f t="shared" si="0"/>
        <v>0</v>
      </c>
    </row>
    <row r="15" spans="1:8" s="27" customFormat="1" ht="30.75">
      <c r="A15" s="8">
        <v>5</v>
      </c>
      <c r="B15" s="17">
        <v>41087</v>
      </c>
      <c r="C15" s="36" t="s">
        <v>26</v>
      </c>
      <c r="D15" s="14" t="s">
        <v>32</v>
      </c>
      <c r="E15" s="9">
        <v>41087.57152777778</v>
      </c>
      <c r="F15" s="9">
        <v>41087.618055555555</v>
      </c>
      <c r="G15" s="50" t="s">
        <v>288</v>
      </c>
      <c r="H15" s="9">
        <f t="shared" si="0"/>
        <v>0.04652777777664596</v>
      </c>
    </row>
    <row r="16" spans="1:8" s="27" customFormat="1" ht="46.5">
      <c r="A16" s="123">
        <v>6</v>
      </c>
      <c r="B16" s="17">
        <v>41087</v>
      </c>
      <c r="C16" s="36" t="s">
        <v>33</v>
      </c>
      <c r="D16" s="14" t="s">
        <v>34</v>
      </c>
      <c r="E16" s="9">
        <v>41087.51736111111</v>
      </c>
      <c r="F16" s="9">
        <v>41087.54027777778</v>
      </c>
      <c r="G16" s="50" t="s">
        <v>284</v>
      </c>
      <c r="H16" s="9">
        <f t="shared" si="0"/>
        <v>0.022916666668606922</v>
      </c>
    </row>
    <row r="17" spans="1:8" s="27" customFormat="1" ht="30.75">
      <c r="A17" s="8">
        <v>7</v>
      </c>
      <c r="B17" s="17">
        <v>41088</v>
      </c>
      <c r="C17" s="36" t="s">
        <v>27</v>
      </c>
      <c r="D17" s="36" t="s">
        <v>28</v>
      </c>
      <c r="E17" s="9">
        <v>41088.64097222222</v>
      </c>
      <c r="F17" s="9">
        <v>41088.64097222222</v>
      </c>
      <c r="G17" s="50" t="s">
        <v>283</v>
      </c>
      <c r="H17" s="9">
        <f t="shared" si="0"/>
        <v>0</v>
      </c>
    </row>
    <row r="18" spans="1:114" s="8" customFormat="1" ht="15">
      <c r="A18" s="123">
        <v>8</v>
      </c>
      <c r="B18" s="60">
        <v>41093</v>
      </c>
      <c r="C18" s="35" t="s">
        <v>55</v>
      </c>
      <c r="D18" s="93" t="s">
        <v>56</v>
      </c>
      <c r="E18" s="63">
        <v>41093.02777777778</v>
      </c>
      <c r="F18" s="21">
        <v>41093.066666666666</v>
      </c>
      <c r="G18" s="45" t="s">
        <v>11</v>
      </c>
      <c r="H18" s="9">
        <f t="shared" si="0"/>
        <v>0.038888888884685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</row>
    <row r="19" spans="1:114" s="8" customFormat="1" ht="30.75">
      <c r="A19" s="8">
        <v>9</v>
      </c>
      <c r="B19" s="82">
        <v>41102</v>
      </c>
      <c r="C19" s="88" t="s">
        <v>76</v>
      </c>
      <c r="D19" s="96" t="s">
        <v>77</v>
      </c>
      <c r="E19" s="80">
        <v>41102.649305555555</v>
      </c>
      <c r="F19" s="81">
        <v>41102.6875</v>
      </c>
      <c r="G19" s="50" t="s">
        <v>283</v>
      </c>
      <c r="H19" s="9">
        <f t="shared" si="0"/>
        <v>0.038194444445252884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</row>
    <row r="20" spans="1:8" s="38" customFormat="1" ht="46.5">
      <c r="A20" s="123">
        <v>10</v>
      </c>
      <c r="B20" s="83">
        <v>41103</v>
      </c>
      <c r="C20" s="70" t="s">
        <v>277</v>
      </c>
      <c r="D20" s="14" t="s">
        <v>78</v>
      </c>
      <c r="E20" s="84">
        <v>41103.46875</v>
      </c>
      <c r="F20" s="85">
        <v>41103.54861111111</v>
      </c>
      <c r="G20" s="50" t="s">
        <v>284</v>
      </c>
      <c r="H20" s="9">
        <f t="shared" si="0"/>
        <v>0.07986111110949423</v>
      </c>
    </row>
    <row r="21" spans="1:8" s="27" customFormat="1" ht="27.75" customHeight="1">
      <c r="A21" s="8">
        <v>11</v>
      </c>
      <c r="B21" s="30">
        <v>41106</v>
      </c>
      <c r="C21" s="75" t="s">
        <v>86</v>
      </c>
      <c r="D21" s="109" t="s">
        <v>87</v>
      </c>
      <c r="E21" s="51">
        <v>41106.384722222225</v>
      </c>
      <c r="F21" s="69">
        <v>41106.419444444444</v>
      </c>
      <c r="G21" s="50" t="s">
        <v>11</v>
      </c>
      <c r="H21" s="9">
        <f t="shared" si="0"/>
        <v>0.03472222221898846</v>
      </c>
    </row>
    <row r="22" spans="1:8" s="27" customFormat="1" ht="30.75">
      <c r="A22" s="123">
        <v>12</v>
      </c>
      <c r="B22" s="30">
        <v>41106</v>
      </c>
      <c r="C22" s="70" t="s">
        <v>88</v>
      </c>
      <c r="D22" s="70" t="s">
        <v>89</v>
      </c>
      <c r="E22" s="51">
        <v>41106.40138888889</v>
      </c>
      <c r="F22" s="29">
        <v>41106.419444444444</v>
      </c>
      <c r="G22" s="45" t="s">
        <v>11</v>
      </c>
      <c r="H22" s="9">
        <f t="shared" si="0"/>
        <v>0.018055555556202307</v>
      </c>
    </row>
    <row r="23" spans="1:8" s="27" customFormat="1" ht="30.75">
      <c r="A23" s="8">
        <v>13</v>
      </c>
      <c r="B23" s="30">
        <v>41106</v>
      </c>
      <c r="C23" s="75" t="s">
        <v>90</v>
      </c>
      <c r="D23" s="75" t="s">
        <v>91</v>
      </c>
      <c r="E23" s="51">
        <v>41106.399305555555</v>
      </c>
      <c r="F23" s="29">
        <v>41106.43402777778</v>
      </c>
      <c r="G23" s="45" t="s">
        <v>11</v>
      </c>
      <c r="H23" s="9">
        <f t="shared" si="0"/>
        <v>0.03472222222626442</v>
      </c>
    </row>
    <row r="24" spans="1:8" s="27" customFormat="1" ht="15">
      <c r="A24" s="123">
        <v>14</v>
      </c>
      <c r="B24" s="30">
        <v>41106</v>
      </c>
      <c r="C24" s="75" t="s">
        <v>92</v>
      </c>
      <c r="D24" s="75" t="s">
        <v>93</v>
      </c>
      <c r="E24" s="51">
        <v>41106.38888888889</v>
      </c>
      <c r="F24" s="29">
        <v>41106.45</v>
      </c>
      <c r="G24" s="45" t="s">
        <v>11</v>
      </c>
      <c r="H24" s="9">
        <f t="shared" si="0"/>
        <v>0.06111111110658385</v>
      </c>
    </row>
    <row r="25" spans="1:8" s="27" customFormat="1" ht="15">
      <c r="A25" s="8">
        <v>15</v>
      </c>
      <c r="B25" s="30">
        <v>41106</v>
      </c>
      <c r="C25" s="75" t="s">
        <v>94</v>
      </c>
      <c r="D25" s="75" t="s">
        <v>95</v>
      </c>
      <c r="E25" s="51">
        <v>41106.395833333336</v>
      </c>
      <c r="F25" s="29">
        <v>41106.52777777778</v>
      </c>
      <c r="G25" s="45" t="s">
        <v>11</v>
      </c>
      <c r="H25" s="9">
        <f t="shared" si="0"/>
        <v>0.13194444444525288</v>
      </c>
    </row>
    <row r="26" spans="1:8" s="27" customFormat="1" ht="15">
      <c r="A26" s="123">
        <v>16</v>
      </c>
      <c r="B26" s="30">
        <v>41106</v>
      </c>
      <c r="C26" s="75" t="s">
        <v>94</v>
      </c>
      <c r="D26" s="75" t="s">
        <v>96</v>
      </c>
      <c r="E26" s="51">
        <v>41106.395833333336</v>
      </c>
      <c r="F26" s="29">
        <v>41106.58888888889</v>
      </c>
      <c r="G26" s="45" t="s">
        <v>11</v>
      </c>
      <c r="H26" s="9">
        <f t="shared" si="0"/>
        <v>0.19305555555183673</v>
      </c>
    </row>
    <row r="27" spans="1:8" ht="30.75">
      <c r="A27" s="8">
        <v>17</v>
      </c>
      <c r="B27" s="65">
        <v>41108</v>
      </c>
      <c r="C27" s="88" t="s">
        <v>105</v>
      </c>
      <c r="D27" s="14" t="s">
        <v>106</v>
      </c>
      <c r="E27" s="66">
        <v>41108.20138888889</v>
      </c>
      <c r="F27" s="9">
        <v>41108.23472222222</v>
      </c>
      <c r="G27" s="50" t="s">
        <v>11</v>
      </c>
      <c r="H27" s="9">
        <f t="shared" si="0"/>
        <v>0.03333333333284827</v>
      </c>
    </row>
    <row r="28" spans="1:8" ht="30.75">
      <c r="A28" s="123">
        <v>18</v>
      </c>
      <c r="B28" s="64">
        <v>41113</v>
      </c>
      <c r="C28" s="70" t="s">
        <v>121</v>
      </c>
      <c r="D28" s="95" t="s">
        <v>122</v>
      </c>
      <c r="E28" s="66">
        <v>41113.583333333336</v>
      </c>
      <c r="F28" s="9">
        <v>41113.583333333336</v>
      </c>
      <c r="G28" s="50" t="s">
        <v>11</v>
      </c>
      <c r="H28" s="9">
        <f t="shared" si="0"/>
        <v>0</v>
      </c>
    </row>
    <row r="29" spans="1:8" ht="15">
      <c r="A29" s="8">
        <v>19</v>
      </c>
      <c r="B29" s="64">
        <v>41117</v>
      </c>
      <c r="C29" s="70" t="s">
        <v>138</v>
      </c>
      <c r="D29" s="70" t="s">
        <v>139</v>
      </c>
      <c r="E29" s="66">
        <v>41117.895833333336</v>
      </c>
      <c r="F29" s="9">
        <v>41117.98611111111</v>
      </c>
      <c r="G29" s="50" t="s">
        <v>11</v>
      </c>
      <c r="H29" s="9">
        <f t="shared" si="0"/>
        <v>0.09027777777373558</v>
      </c>
    </row>
    <row r="30" spans="1:8" ht="15">
      <c r="A30" s="123">
        <v>20</v>
      </c>
      <c r="B30" s="64">
        <v>41119</v>
      </c>
      <c r="C30" s="75" t="s">
        <v>140</v>
      </c>
      <c r="D30" s="75" t="s">
        <v>141</v>
      </c>
      <c r="E30" s="66">
        <v>41119.76388888889</v>
      </c>
      <c r="F30" s="9">
        <v>41119.78888888889</v>
      </c>
      <c r="G30" s="50" t="s">
        <v>11</v>
      </c>
      <c r="H30" s="9">
        <f t="shared" si="0"/>
        <v>0.02500000000145519</v>
      </c>
    </row>
    <row r="31" spans="1:8" ht="30.75">
      <c r="A31" s="8">
        <v>21</v>
      </c>
      <c r="B31" s="64">
        <v>41120</v>
      </c>
      <c r="C31" s="70" t="s">
        <v>145</v>
      </c>
      <c r="D31" s="98" t="s">
        <v>146</v>
      </c>
      <c r="E31" s="66">
        <v>41120.97708333333</v>
      </c>
      <c r="F31" s="9">
        <v>41121.604166666664</v>
      </c>
      <c r="G31" s="50" t="s">
        <v>11</v>
      </c>
      <c r="H31" s="9">
        <f t="shared" si="0"/>
        <v>0.6270833333328483</v>
      </c>
    </row>
    <row r="32" spans="1:8" ht="15">
      <c r="A32" s="123">
        <v>22</v>
      </c>
      <c r="B32" s="64">
        <v>41127</v>
      </c>
      <c r="C32" s="111" t="s">
        <v>157</v>
      </c>
      <c r="D32" s="70" t="s">
        <v>158</v>
      </c>
      <c r="E32" s="66">
        <v>41127.663194444445</v>
      </c>
      <c r="F32" s="9">
        <v>41127.67152777778</v>
      </c>
      <c r="G32" s="50" t="s">
        <v>11</v>
      </c>
      <c r="H32" s="9">
        <f t="shared" si="0"/>
        <v>0.008333333331393078</v>
      </c>
    </row>
    <row r="33" spans="1:8" ht="15">
      <c r="A33" s="8">
        <v>23</v>
      </c>
      <c r="B33" s="64">
        <v>41130</v>
      </c>
      <c r="C33" s="75" t="s">
        <v>177</v>
      </c>
      <c r="D33" s="131" t="s">
        <v>192</v>
      </c>
      <c r="E33" s="9">
        <v>41130.41736111111</v>
      </c>
      <c r="F33" s="9">
        <v>41130.45972222222</v>
      </c>
      <c r="G33" s="50" t="s">
        <v>285</v>
      </c>
      <c r="H33" s="9">
        <f t="shared" si="0"/>
        <v>0.04236111111094942</v>
      </c>
    </row>
    <row r="34" spans="1:8" ht="15">
      <c r="A34" s="123">
        <v>24</v>
      </c>
      <c r="B34" s="64">
        <v>41131</v>
      </c>
      <c r="C34" s="110" t="s">
        <v>178</v>
      </c>
      <c r="D34" s="70" t="s">
        <v>179</v>
      </c>
      <c r="E34" s="66">
        <v>41131.82777777778</v>
      </c>
      <c r="F34" s="9">
        <v>41131.865277777775</v>
      </c>
      <c r="G34" s="50" t="s">
        <v>285</v>
      </c>
      <c r="H34" s="9">
        <f t="shared" si="0"/>
        <v>0.03749999999854481</v>
      </c>
    </row>
    <row r="35" spans="1:8" ht="15">
      <c r="A35" s="8">
        <v>25</v>
      </c>
      <c r="B35" s="11">
        <v>41131</v>
      </c>
      <c r="C35" s="102" t="s">
        <v>180</v>
      </c>
      <c r="D35" s="111" t="s">
        <v>180</v>
      </c>
      <c r="E35" s="9">
        <v>41131.82777777778</v>
      </c>
      <c r="F35" s="9">
        <v>41131.865277777775</v>
      </c>
      <c r="G35" s="50" t="s">
        <v>11</v>
      </c>
      <c r="H35" s="9">
        <f t="shared" si="0"/>
        <v>0.03749999999854481</v>
      </c>
    </row>
    <row r="36" spans="1:8" s="27" customFormat="1" ht="15">
      <c r="A36" s="123">
        <v>26</v>
      </c>
      <c r="B36" s="30">
        <v>41135</v>
      </c>
      <c r="C36" s="71" t="s">
        <v>181</v>
      </c>
      <c r="D36" s="90" t="s">
        <v>182</v>
      </c>
      <c r="E36" s="51">
        <v>41135.20138888889</v>
      </c>
      <c r="F36" s="29">
        <v>41135.225</v>
      </c>
      <c r="G36" s="50" t="s">
        <v>11</v>
      </c>
      <c r="H36" s="9">
        <f t="shared" si="0"/>
        <v>0.02361111110803904</v>
      </c>
    </row>
    <row r="37" spans="1:8" s="27" customFormat="1" ht="30.75">
      <c r="A37" s="8">
        <v>27</v>
      </c>
      <c r="B37" s="30">
        <v>41134</v>
      </c>
      <c r="C37" s="50" t="s">
        <v>230</v>
      </c>
      <c r="D37" s="146" t="s">
        <v>255</v>
      </c>
      <c r="E37" s="51">
        <v>41134.50555555556</v>
      </c>
      <c r="F37" s="29">
        <v>41134.52777777778</v>
      </c>
      <c r="G37" s="50" t="s">
        <v>11</v>
      </c>
      <c r="H37" s="9">
        <f t="shared" si="0"/>
        <v>0.022222222221898846</v>
      </c>
    </row>
    <row r="38" spans="1:8" ht="15">
      <c r="A38" s="123">
        <v>28</v>
      </c>
      <c r="B38" s="64">
        <v>41137</v>
      </c>
      <c r="C38" s="102" t="s">
        <v>183</v>
      </c>
      <c r="D38" s="138" t="s">
        <v>184</v>
      </c>
      <c r="E38" s="9">
        <v>41137.87986111111</v>
      </c>
      <c r="F38" s="9">
        <v>41137.88333333333</v>
      </c>
      <c r="G38" s="50" t="s">
        <v>285</v>
      </c>
      <c r="H38" s="9">
        <f t="shared" si="0"/>
        <v>0.0034722222189884633</v>
      </c>
    </row>
    <row r="39" spans="1:8" ht="15">
      <c r="A39" s="8">
        <v>29</v>
      </c>
      <c r="B39" s="64">
        <v>41138</v>
      </c>
      <c r="C39" s="134" t="s">
        <v>199</v>
      </c>
      <c r="D39" s="138" t="s">
        <v>200</v>
      </c>
      <c r="E39" s="66">
        <v>41138.43194444444</v>
      </c>
      <c r="F39" s="9">
        <v>41138.49444444444</v>
      </c>
      <c r="G39" s="50" t="s">
        <v>11</v>
      </c>
      <c r="H39" s="9">
        <f t="shared" si="0"/>
        <v>0.0625</v>
      </c>
    </row>
    <row r="40" spans="1:8" ht="30.75">
      <c r="A40" s="123">
        <v>30</v>
      </c>
      <c r="B40" s="64">
        <v>41139</v>
      </c>
      <c r="C40" s="122" t="s">
        <v>189</v>
      </c>
      <c r="D40" s="137" t="s">
        <v>190</v>
      </c>
      <c r="E40" s="66">
        <v>41139.464583333334</v>
      </c>
      <c r="F40" s="9">
        <v>41139.49166666667</v>
      </c>
      <c r="G40" s="50" t="s">
        <v>11</v>
      </c>
      <c r="H40" s="9">
        <f t="shared" si="0"/>
        <v>0.02708333333430346</v>
      </c>
    </row>
    <row r="41" spans="1:8" ht="30.75">
      <c r="A41" s="8">
        <v>31</v>
      </c>
      <c r="B41" s="64">
        <v>41139</v>
      </c>
      <c r="C41" s="50" t="s">
        <v>201</v>
      </c>
      <c r="D41" s="137" t="s">
        <v>202</v>
      </c>
      <c r="E41" s="66">
        <v>41139.73472222222</v>
      </c>
      <c r="F41" s="9">
        <v>41139.77777777778</v>
      </c>
      <c r="G41" s="50" t="s">
        <v>11</v>
      </c>
      <c r="H41" s="9">
        <f t="shared" si="0"/>
        <v>0.0430555555576575</v>
      </c>
    </row>
    <row r="42" spans="1:8" ht="30.75">
      <c r="A42" s="123">
        <v>32</v>
      </c>
      <c r="B42" s="64">
        <v>41144</v>
      </c>
      <c r="C42" s="139" t="s">
        <v>186</v>
      </c>
      <c r="D42" s="121" t="s">
        <v>187</v>
      </c>
      <c r="E42" s="66">
        <v>41144.51736111111</v>
      </c>
      <c r="F42" s="9">
        <v>41144.55902777778</v>
      </c>
      <c r="G42" s="50" t="s">
        <v>283</v>
      </c>
      <c r="H42" s="9">
        <f t="shared" si="0"/>
        <v>0.041666666671517305</v>
      </c>
    </row>
    <row r="43" spans="1:8" ht="15">
      <c r="A43" s="8">
        <v>33</v>
      </c>
      <c r="B43" s="64">
        <v>41151</v>
      </c>
      <c r="C43" s="143" t="s">
        <v>185</v>
      </c>
      <c r="D43" s="67" t="s">
        <v>188</v>
      </c>
      <c r="E43" s="66">
        <v>41151.77569444444</v>
      </c>
      <c r="F43" s="9">
        <v>41151.81041666667</v>
      </c>
      <c r="G43" s="45" t="s">
        <v>11</v>
      </c>
      <c r="H43" s="9">
        <f t="shared" si="0"/>
        <v>0.03472222222626442</v>
      </c>
    </row>
    <row r="44" spans="1:8" ht="46.5">
      <c r="A44" s="123">
        <v>34</v>
      </c>
      <c r="B44" s="30">
        <v>41154</v>
      </c>
      <c r="C44" s="75" t="s">
        <v>218</v>
      </c>
      <c r="D44" s="44" t="s">
        <v>220</v>
      </c>
      <c r="E44" s="31">
        <v>41154.354166666664</v>
      </c>
      <c r="F44" s="29">
        <v>41155.416666666664</v>
      </c>
      <c r="G44" s="50" t="s">
        <v>286</v>
      </c>
      <c r="H44" s="9">
        <f t="shared" si="0"/>
        <v>1.0625</v>
      </c>
    </row>
    <row r="45" spans="1:8" ht="15">
      <c r="A45" s="8">
        <v>35</v>
      </c>
      <c r="B45" s="64">
        <v>41155</v>
      </c>
      <c r="C45" s="75" t="s">
        <v>221</v>
      </c>
      <c r="D45" s="98" t="s">
        <v>222</v>
      </c>
      <c r="E45" s="66">
        <v>41155.94097222222</v>
      </c>
      <c r="F45" s="9">
        <v>41155.99930555555</v>
      </c>
      <c r="G45" s="50" t="s">
        <v>285</v>
      </c>
      <c r="H45" s="9">
        <f t="shared" si="0"/>
        <v>0.05833333333430346</v>
      </c>
    </row>
    <row r="46" spans="1:8" ht="30" customHeight="1">
      <c r="A46" s="123">
        <v>36</v>
      </c>
      <c r="B46" s="64">
        <v>41156</v>
      </c>
      <c r="C46" s="75" t="s">
        <v>223</v>
      </c>
      <c r="D46" s="145" t="s">
        <v>224</v>
      </c>
      <c r="E46" s="9">
        <v>41156.49652777778</v>
      </c>
      <c r="F46" s="9">
        <v>41156.51736111111</v>
      </c>
      <c r="G46" s="50" t="s">
        <v>288</v>
      </c>
      <c r="H46" s="9">
        <f t="shared" si="0"/>
        <v>0.020833333328482695</v>
      </c>
    </row>
    <row r="47" spans="1:8" ht="30.75">
      <c r="A47" s="8">
        <v>37</v>
      </c>
      <c r="B47" s="64">
        <v>41156</v>
      </c>
      <c r="C47" s="75" t="s">
        <v>225</v>
      </c>
      <c r="D47" s="91" t="s">
        <v>226</v>
      </c>
      <c r="E47" s="66">
        <v>41156.708333333336</v>
      </c>
      <c r="F47" s="9">
        <v>41156.708333333336</v>
      </c>
      <c r="G47" s="45" t="s">
        <v>11</v>
      </c>
      <c r="H47" s="9">
        <f t="shared" si="0"/>
        <v>0</v>
      </c>
    </row>
    <row r="48" spans="1:8" ht="30.75">
      <c r="A48" s="123">
        <v>38</v>
      </c>
      <c r="B48" s="64">
        <v>41157</v>
      </c>
      <c r="C48" s="147" t="s">
        <v>231</v>
      </c>
      <c r="D48" s="91" t="s">
        <v>232</v>
      </c>
      <c r="E48" s="66">
        <v>41157.66875</v>
      </c>
      <c r="F48" s="9">
        <v>41157.711805555555</v>
      </c>
      <c r="G48" s="45" t="s">
        <v>23</v>
      </c>
      <c r="H48" s="9">
        <f t="shared" si="0"/>
        <v>0.0430555555576575</v>
      </c>
    </row>
    <row r="49" spans="1:8" ht="15">
      <c r="A49" s="8">
        <v>39</v>
      </c>
      <c r="B49" s="64">
        <v>41158</v>
      </c>
      <c r="C49" s="75" t="s">
        <v>236</v>
      </c>
      <c r="D49" s="120" t="s">
        <v>235</v>
      </c>
      <c r="E49" s="66">
        <v>41158.75</v>
      </c>
      <c r="F49" s="9">
        <v>41158.82777777778</v>
      </c>
      <c r="G49" s="45" t="s">
        <v>11</v>
      </c>
      <c r="H49" s="9">
        <f t="shared" si="0"/>
        <v>0.07777777777664596</v>
      </c>
    </row>
    <row r="50" spans="1:8" ht="15">
      <c r="A50" s="123">
        <v>40</v>
      </c>
      <c r="B50" s="64">
        <v>41171</v>
      </c>
      <c r="C50" s="50" t="s">
        <v>258</v>
      </c>
      <c r="D50" s="50" t="s">
        <v>259</v>
      </c>
      <c r="E50" s="66">
        <v>41171.57777777778</v>
      </c>
      <c r="F50" s="9">
        <v>41171.62847222222</v>
      </c>
      <c r="G50" s="50" t="s">
        <v>285</v>
      </c>
      <c r="H50" s="9">
        <f t="shared" si="0"/>
        <v>0.0506944444423425</v>
      </c>
    </row>
    <row r="51" spans="1:8" s="27" customFormat="1" ht="15">
      <c r="A51" s="8">
        <v>41</v>
      </c>
      <c r="B51" s="17">
        <v>41171</v>
      </c>
      <c r="C51" s="50" t="s">
        <v>258</v>
      </c>
      <c r="D51" s="50" t="s">
        <v>259</v>
      </c>
      <c r="E51" s="9">
        <v>41171.646527777775</v>
      </c>
      <c r="F51" s="9">
        <v>41171.697916666664</v>
      </c>
      <c r="G51" s="50" t="s">
        <v>285</v>
      </c>
      <c r="H51" s="21">
        <f t="shared" si="0"/>
        <v>0.05138888888905058</v>
      </c>
    </row>
    <row r="52" spans="1:8" s="27" customFormat="1" ht="15">
      <c r="A52" s="123">
        <v>42</v>
      </c>
      <c r="B52" s="17">
        <v>41171</v>
      </c>
      <c r="C52" s="50" t="s">
        <v>258</v>
      </c>
      <c r="D52" s="50" t="s">
        <v>259</v>
      </c>
      <c r="E52" s="9">
        <v>41171.899305555555</v>
      </c>
      <c r="F52" s="9">
        <v>41171.910416666666</v>
      </c>
      <c r="G52" s="50" t="s">
        <v>285</v>
      </c>
      <c r="H52" s="21">
        <f t="shared" si="0"/>
        <v>0.011111111110949423</v>
      </c>
    </row>
    <row r="53" spans="1:8" s="27" customFormat="1" ht="15">
      <c r="A53" s="8">
        <v>43</v>
      </c>
      <c r="B53" s="17">
        <v>41171</v>
      </c>
      <c r="C53" s="91" t="s">
        <v>258</v>
      </c>
      <c r="D53" s="91" t="s">
        <v>259</v>
      </c>
      <c r="E53" s="9">
        <v>41171.91458333333</v>
      </c>
      <c r="F53" s="9">
        <v>41171.91805555556</v>
      </c>
      <c r="G53" s="50" t="s">
        <v>285</v>
      </c>
      <c r="H53" s="21">
        <f t="shared" si="0"/>
        <v>0.003472222226264421</v>
      </c>
    </row>
    <row r="54" spans="1:8" s="27" customFormat="1" ht="30.75">
      <c r="A54" s="123">
        <v>44</v>
      </c>
      <c r="B54" s="60">
        <v>41172</v>
      </c>
      <c r="C54" s="134" t="s">
        <v>260</v>
      </c>
      <c r="D54" s="91" t="s">
        <v>261</v>
      </c>
      <c r="E54" s="66">
        <v>41172.59027777778</v>
      </c>
      <c r="F54" s="9">
        <v>41172.63888888889</v>
      </c>
      <c r="G54" s="45" t="s">
        <v>11</v>
      </c>
      <c r="H54" s="21">
        <f t="shared" si="0"/>
        <v>0.04861111110949423</v>
      </c>
    </row>
    <row r="55" spans="1:8" s="27" customFormat="1" ht="30.75">
      <c r="A55" s="8">
        <v>45</v>
      </c>
      <c r="B55" s="60">
        <v>41174</v>
      </c>
      <c r="C55" s="70" t="s">
        <v>264</v>
      </c>
      <c r="D55" s="70" t="s">
        <v>265</v>
      </c>
      <c r="E55" s="66">
        <v>41174.58819444444</v>
      </c>
      <c r="F55" s="9">
        <v>41174.604166666664</v>
      </c>
      <c r="G55" s="45" t="s">
        <v>11</v>
      </c>
      <c r="H55" s="21">
        <f t="shared" si="0"/>
        <v>0.015972222223354038</v>
      </c>
    </row>
    <row r="56" spans="1:8" s="27" customFormat="1" ht="15">
      <c r="A56" s="123">
        <v>46</v>
      </c>
      <c r="B56" s="17">
        <v>41179</v>
      </c>
      <c r="C56" s="48" t="s">
        <v>274</v>
      </c>
      <c r="D56" s="48"/>
      <c r="E56" s="9">
        <v>41179.61736111111</v>
      </c>
      <c r="F56" s="9">
        <v>41179.66388888889</v>
      </c>
      <c r="G56" s="50" t="s">
        <v>285</v>
      </c>
      <c r="H56" s="21">
        <f t="shared" si="0"/>
        <v>0.04652777778392192</v>
      </c>
    </row>
    <row r="57" spans="1:8" s="27" customFormat="1" ht="15">
      <c r="A57" s="8">
        <v>47</v>
      </c>
      <c r="B57" s="17">
        <v>41179</v>
      </c>
      <c r="C57" s="36" t="s">
        <v>274</v>
      </c>
      <c r="D57" s="36"/>
      <c r="E57" s="9">
        <v>41179.77638888889</v>
      </c>
      <c r="F57" s="9">
        <v>41179.79583333333</v>
      </c>
      <c r="G57" s="50" t="s">
        <v>285</v>
      </c>
      <c r="H57" s="21">
        <f t="shared" si="0"/>
        <v>0.0194444444423425</v>
      </c>
    </row>
    <row r="58" spans="1:8" s="27" customFormat="1" ht="15">
      <c r="A58" s="123">
        <v>48</v>
      </c>
      <c r="B58" s="17">
        <v>41180</v>
      </c>
      <c r="C58" s="36" t="s">
        <v>274</v>
      </c>
      <c r="D58" s="19"/>
      <c r="E58" s="9">
        <v>41180.10138888889</v>
      </c>
      <c r="F58" s="9">
        <v>41180.10625</v>
      </c>
      <c r="G58" s="50" t="s">
        <v>285</v>
      </c>
      <c r="H58" s="21">
        <f t="shared" si="0"/>
        <v>0.004861111105128657</v>
      </c>
    </row>
    <row r="59" spans="1:8" s="27" customFormat="1" ht="12.75">
      <c r="A59" s="39"/>
      <c r="B59" s="17"/>
      <c r="C59" s="18"/>
      <c r="D59" s="19"/>
      <c r="E59" s="9"/>
      <c r="F59" s="9"/>
      <c r="G59" s="24"/>
      <c r="H59" s="21"/>
    </row>
    <row r="60" spans="1:8" s="27" customFormat="1" ht="12.75">
      <c r="A60" s="165" t="s">
        <v>18</v>
      </c>
      <c r="B60" s="166"/>
      <c r="C60" s="18"/>
      <c r="D60" s="18"/>
      <c r="E60" s="9"/>
      <c r="F60" s="15">
        <f>AVERAGE(H11:H58)</f>
        <v>0.07358156028327513</v>
      </c>
      <c r="G60" s="24"/>
      <c r="H60" s="21"/>
    </row>
    <row r="61" spans="1:8" ht="15">
      <c r="A61" s="10"/>
      <c r="B61" s="161" t="s">
        <v>278</v>
      </c>
      <c r="C61" s="176"/>
      <c r="D61" s="176"/>
      <c r="E61" s="162"/>
      <c r="F61" s="162"/>
      <c r="G61" s="176"/>
      <c r="H61" s="9"/>
    </row>
    <row r="62" spans="1:8" ht="30.75">
      <c r="A62" s="18">
        <v>1</v>
      </c>
      <c r="B62" s="60">
        <v>41092</v>
      </c>
      <c r="C62" s="88" t="s">
        <v>52</v>
      </c>
      <c r="D62" s="88" t="s">
        <v>53</v>
      </c>
      <c r="E62" s="61">
        <v>41092.010416666664</v>
      </c>
      <c r="F62" s="62">
        <v>41092.274305555555</v>
      </c>
      <c r="G62" s="50" t="s">
        <v>289</v>
      </c>
      <c r="H62" s="9">
        <f aca="true" t="shared" si="1" ref="H62:H68">F62-E62</f>
        <v>0.26388888889050577</v>
      </c>
    </row>
    <row r="63" spans="1:8" ht="46.5">
      <c r="A63" s="18">
        <v>2</v>
      </c>
      <c r="B63" s="60">
        <v>41112</v>
      </c>
      <c r="C63" s="88" t="s">
        <v>52</v>
      </c>
      <c r="D63" s="88" t="s">
        <v>110</v>
      </c>
      <c r="E63" s="61">
        <v>41112.62847222222</v>
      </c>
      <c r="F63" s="62">
        <v>41112.81180555555</v>
      </c>
      <c r="G63" s="50" t="s">
        <v>286</v>
      </c>
      <c r="H63" s="9">
        <f t="shared" si="1"/>
        <v>0.18333333333430346</v>
      </c>
    </row>
    <row r="64" spans="1:8" ht="15">
      <c r="A64" s="18">
        <v>3</v>
      </c>
      <c r="B64" s="60">
        <v>41143</v>
      </c>
      <c r="C64" s="103" t="s">
        <v>207</v>
      </c>
      <c r="D64" s="100" t="s">
        <v>22</v>
      </c>
      <c r="E64" s="61">
        <v>41143.37013888889</v>
      </c>
      <c r="F64" s="22">
        <v>41143.42222222222</v>
      </c>
      <c r="G64" s="158" t="s">
        <v>170</v>
      </c>
      <c r="H64" s="9">
        <f t="shared" si="1"/>
        <v>0.05208333333575865</v>
      </c>
    </row>
    <row r="65" spans="1:8" ht="15">
      <c r="A65" s="18">
        <v>4</v>
      </c>
      <c r="B65" s="60">
        <v>41147</v>
      </c>
      <c r="C65" s="75" t="s">
        <v>212</v>
      </c>
      <c r="D65" s="104" t="s">
        <v>213</v>
      </c>
      <c r="E65" s="22">
        <v>41147.069444444445</v>
      </c>
      <c r="F65" s="22">
        <v>41147.08472222222</v>
      </c>
      <c r="G65" s="45" t="s">
        <v>214</v>
      </c>
      <c r="H65" s="9">
        <f t="shared" si="1"/>
        <v>0.015277777776645962</v>
      </c>
    </row>
    <row r="66" spans="1:8" ht="15">
      <c r="A66" s="18">
        <v>5</v>
      </c>
      <c r="B66" s="60">
        <v>41164</v>
      </c>
      <c r="C66" s="75" t="s">
        <v>246</v>
      </c>
      <c r="D66" s="75" t="s">
        <v>247</v>
      </c>
      <c r="E66" s="61">
        <v>41164.37847222222</v>
      </c>
      <c r="F66" s="22">
        <v>41164.39236111111</v>
      </c>
      <c r="G66" s="142" t="s">
        <v>285</v>
      </c>
      <c r="H66" s="9">
        <f t="shared" si="1"/>
        <v>0.013888888890505768</v>
      </c>
    </row>
    <row r="67" spans="1:8" s="27" customFormat="1" ht="15">
      <c r="A67" s="18">
        <v>6</v>
      </c>
      <c r="B67" s="30">
        <v>41165</v>
      </c>
      <c r="C67" s="75" t="s">
        <v>262</v>
      </c>
      <c r="D67" s="75" t="s">
        <v>263</v>
      </c>
      <c r="E67" s="51">
        <v>41165.458333333336</v>
      </c>
      <c r="F67" s="29">
        <v>41165.479166666664</v>
      </c>
      <c r="G67" s="142" t="s">
        <v>285</v>
      </c>
      <c r="H67" s="9">
        <f t="shared" si="1"/>
        <v>0.020833333328482695</v>
      </c>
    </row>
    <row r="68" spans="1:8" ht="30.75">
      <c r="A68" s="18">
        <v>7</v>
      </c>
      <c r="B68" s="60">
        <v>41176</v>
      </c>
      <c r="C68" s="70" t="s">
        <v>272</v>
      </c>
      <c r="D68" s="70" t="s">
        <v>273</v>
      </c>
      <c r="E68" s="61">
        <v>41176.35972222222</v>
      </c>
      <c r="F68" s="22">
        <v>41176.39236111111</v>
      </c>
      <c r="G68" s="50" t="s">
        <v>289</v>
      </c>
      <c r="H68" s="9">
        <f t="shared" si="1"/>
        <v>0.032638888886140194</v>
      </c>
    </row>
    <row r="69" spans="1:8" ht="15">
      <c r="A69" s="10"/>
      <c r="B69" s="60"/>
      <c r="C69" s="70"/>
      <c r="D69" s="100"/>
      <c r="E69" s="22"/>
      <c r="F69" s="22"/>
      <c r="G69" s="45"/>
      <c r="H69" s="9"/>
    </row>
    <row r="70" spans="1:8" ht="12.75">
      <c r="A70" s="165" t="s">
        <v>17</v>
      </c>
      <c r="B70" s="166"/>
      <c r="C70" s="116"/>
      <c r="D70" s="19"/>
      <c r="E70" s="22"/>
      <c r="F70" s="15">
        <f>AVERAGE(H62:H68)</f>
        <v>0.08313492063462036</v>
      </c>
      <c r="G70" s="24"/>
      <c r="H70" s="9"/>
    </row>
    <row r="71" spans="1:8" ht="12.75">
      <c r="A71" s="10"/>
      <c r="B71" s="10"/>
      <c r="C71" s="10"/>
      <c r="D71" s="16"/>
      <c r="E71" s="22"/>
      <c r="F71" s="22"/>
      <c r="G71" s="79"/>
      <c r="H71" s="9"/>
    </row>
    <row r="72" spans="1:8" ht="15">
      <c r="A72" s="10"/>
      <c r="B72" s="161" t="s">
        <v>279</v>
      </c>
      <c r="C72" s="162"/>
      <c r="D72" s="162"/>
      <c r="E72" s="162"/>
      <c r="F72" s="162"/>
      <c r="G72" s="162"/>
      <c r="H72" s="9"/>
    </row>
    <row r="73" spans="1:8" ht="12.75">
      <c r="A73" s="163"/>
      <c r="B73" s="164"/>
      <c r="C73" s="164"/>
      <c r="D73" s="164"/>
      <c r="E73" s="164"/>
      <c r="F73" s="164"/>
      <c r="G73" s="164"/>
      <c r="H73" s="164"/>
    </row>
    <row r="74" spans="1:8" s="27" customFormat="1" ht="15">
      <c r="A74" s="18">
        <v>1</v>
      </c>
      <c r="B74" s="30">
        <v>41088</v>
      </c>
      <c r="C74" s="88" t="s">
        <v>41</v>
      </c>
      <c r="D74" s="88" t="s">
        <v>43</v>
      </c>
      <c r="E74" s="49">
        <v>41088.88888888889</v>
      </c>
      <c r="F74" s="33">
        <v>41088.96666666667</v>
      </c>
      <c r="G74" s="50" t="s">
        <v>285</v>
      </c>
      <c r="H74" s="9">
        <f>F74-E74</f>
        <v>0.07777777777664596</v>
      </c>
    </row>
    <row r="75" spans="1:8" s="27" customFormat="1" ht="21" customHeight="1">
      <c r="A75" s="18">
        <v>2</v>
      </c>
      <c r="B75" s="30">
        <v>41088</v>
      </c>
      <c r="C75" s="14" t="s">
        <v>42</v>
      </c>
      <c r="D75" s="14" t="s">
        <v>43</v>
      </c>
      <c r="E75" s="49">
        <v>41088.95138888889</v>
      </c>
      <c r="F75" s="29">
        <v>41088.97222222222</v>
      </c>
      <c r="G75" s="50" t="s">
        <v>285</v>
      </c>
      <c r="H75" s="9">
        <f aca="true" t="shared" si="2" ref="H75:H90">F75-E75</f>
        <v>0.020833333328482695</v>
      </c>
    </row>
    <row r="76" spans="1:8" s="27" customFormat="1" ht="30.75">
      <c r="A76" s="18">
        <v>3</v>
      </c>
      <c r="B76" s="30">
        <v>41089</v>
      </c>
      <c r="C76" s="88" t="s">
        <v>42</v>
      </c>
      <c r="D76" s="88" t="s">
        <v>43</v>
      </c>
      <c r="E76" s="49">
        <v>41089.00833333333</v>
      </c>
      <c r="F76" s="29">
        <v>41089.02291666667</v>
      </c>
      <c r="G76" s="50" t="s">
        <v>289</v>
      </c>
      <c r="H76" s="9">
        <f t="shared" si="2"/>
        <v>0.014583333337213844</v>
      </c>
    </row>
    <row r="77" spans="1:8" s="27" customFormat="1" ht="30.75">
      <c r="A77" s="18">
        <v>4</v>
      </c>
      <c r="B77" s="30" t="s">
        <v>44</v>
      </c>
      <c r="C77" s="88" t="s">
        <v>42</v>
      </c>
      <c r="D77" s="88" t="s">
        <v>45</v>
      </c>
      <c r="E77" s="49">
        <v>41090.399305555555</v>
      </c>
      <c r="F77" s="29">
        <v>41090.441666666666</v>
      </c>
      <c r="G77" s="50" t="s">
        <v>289</v>
      </c>
      <c r="H77" s="9">
        <f t="shared" si="2"/>
        <v>0.04236111111094942</v>
      </c>
    </row>
    <row r="78" spans="1:8" s="27" customFormat="1" ht="15">
      <c r="A78" s="18">
        <v>5</v>
      </c>
      <c r="B78" s="30" t="s">
        <v>44</v>
      </c>
      <c r="C78" s="14" t="s">
        <v>41</v>
      </c>
      <c r="D78" s="14" t="s">
        <v>46</v>
      </c>
      <c r="E78" s="49">
        <v>41090.729166666664</v>
      </c>
      <c r="F78" s="29">
        <v>41090.791666666664</v>
      </c>
      <c r="G78" s="155" t="s">
        <v>11</v>
      </c>
      <c r="H78" s="9">
        <f t="shared" si="2"/>
        <v>0.0625</v>
      </c>
    </row>
    <row r="79" spans="1:8" s="27" customFormat="1" ht="15">
      <c r="A79" s="18">
        <v>6</v>
      </c>
      <c r="B79" s="30">
        <v>41099</v>
      </c>
      <c r="C79" s="103" t="s">
        <v>70</v>
      </c>
      <c r="D79" s="104" t="s">
        <v>71</v>
      </c>
      <c r="E79" s="29">
        <v>41099.85208333333</v>
      </c>
      <c r="F79" s="29">
        <v>41099.92013888889</v>
      </c>
      <c r="G79" s="45" t="s">
        <v>170</v>
      </c>
      <c r="H79" s="9">
        <f t="shared" si="2"/>
        <v>0.06805555555911269</v>
      </c>
    </row>
    <row r="80" spans="1:8" s="27" customFormat="1" ht="15">
      <c r="A80" s="18">
        <v>7</v>
      </c>
      <c r="B80" s="30">
        <v>41112</v>
      </c>
      <c r="C80" s="75" t="s">
        <v>107</v>
      </c>
      <c r="D80" s="70" t="s">
        <v>108</v>
      </c>
      <c r="E80" s="49">
        <v>41112.447916666664</v>
      </c>
      <c r="F80" s="29">
        <v>41112.45277777778</v>
      </c>
      <c r="G80" s="45" t="s">
        <v>109</v>
      </c>
      <c r="H80" s="9">
        <f t="shared" si="2"/>
        <v>0.004861111112404615</v>
      </c>
    </row>
    <row r="81" spans="1:8" s="27" customFormat="1" ht="30.75">
      <c r="A81" s="18">
        <v>8</v>
      </c>
      <c r="B81" s="30">
        <v>41119</v>
      </c>
      <c r="C81" s="111" t="s">
        <v>142</v>
      </c>
      <c r="D81" s="106" t="s">
        <v>143</v>
      </c>
      <c r="E81" s="49">
        <v>41119.08125</v>
      </c>
      <c r="F81" s="29">
        <v>41119.1</v>
      </c>
      <c r="G81" s="50" t="s">
        <v>289</v>
      </c>
      <c r="H81" s="9">
        <f t="shared" si="2"/>
        <v>0.018749999995634425</v>
      </c>
    </row>
    <row r="82" spans="1:8" s="27" customFormat="1" ht="30.75">
      <c r="A82" s="18">
        <v>9</v>
      </c>
      <c r="B82" s="30">
        <v>41119</v>
      </c>
      <c r="C82" s="35" t="s">
        <v>147</v>
      </c>
      <c r="D82" s="35" t="s">
        <v>22</v>
      </c>
      <c r="E82" s="49">
        <v>41119.08125</v>
      </c>
      <c r="F82" s="29">
        <v>41119.1</v>
      </c>
      <c r="G82" s="50" t="s">
        <v>289</v>
      </c>
      <c r="H82" s="9">
        <f t="shared" si="2"/>
        <v>0.018749999995634425</v>
      </c>
    </row>
    <row r="83" spans="1:8" s="27" customFormat="1" ht="15">
      <c r="A83" s="18">
        <v>10</v>
      </c>
      <c r="B83" s="30">
        <v>41141</v>
      </c>
      <c r="C83" s="97" t="s">
        <v>193</v>
      </c>
      <c r="D83" s="97" t="s">
        <v>194</v>
      </c>
      <c r="E83" s="29">
        <v>41141.125</v>
      </c>
      <c r="F83" s="29">
        <v>41141.208333333336</v>
      </c>
      <c r="G83" s="157" t="s">
        <v>170</v>
      </c>
      <c r="H83" s="9">
        <f t="shared" si="2"/>
        <v>0.08333333333575865</v>
      </c>
    </row>
    <row r="84" spans="1:8" s="27" customFormat="1" ht="15">
      <c r="A84" s="18">
        <v>11</v>
      </c>
      <c r="B84" s="30">
        <v>41143</v>
      </c>
      <c r="C84" s="97" t="s">
        <v>203</v>
      </c>
      <c r="D84" s="97" t="s">
        <v>22</v>
      </c>
      <c r="E84" s="29">
        <v>41143.290972222225</v>
      </c>
      <c r="F84" s="29">
        <v>41143.291666666664</v>
      </c>
      <c r="G84" s="50" t="s">
        <v>285</v>
      </c>
      <c r="H84" s="9">
        <f t="shared" si="2"/>
        <v>0.0006944444394321181</v>
      </c>
    </row>
    <row r="85" spans="1:8" s="27" customFormat="1" ht="15">
      <c r="A85" s="18">
        <v>12</v>
      </c>
      <c r="B85" s="30">
        <v>41149</v>
      </c>
      <c r="C85" s="107" t="s">
        <v>215</v>
      </c>
      <c r="D85" s="107" t="s">
        <v>22</v>
      </c>
      <c r="E85" s="29">
        <v>41149.020833333336</v>
      </c>
      <c r="F85" s="29">
        <v>41149.135416666664</v>
      </c>
      <c r="G85" s="50" t="s">
        <v>170</v>
      </c>
      <c r="H85" s="9">
        <f t="shared" si="2"/>
        <v>0.1145833333284827</v>
      </c>
    </row>
    <row r="86" spans="1:8" s="27" customFormat="1" ht="15">
      <c r="A86" s="18">
        <v>13</v>
      </c>
      <c r="B86" s="125">
        <v>41156</v>
      </c>
      <c r="C86" s="75" t="s">
        <v>227</v>
      </c>
      <c r="D86" s="75" t="s">
        <v>228</v>
      </c>
      <c r="E86" s="29">
        <v>41156.666666666664</v>
      </c>
      <c r="F86" s="29">
        <v>41156.79513888889</v>
      </c>
      <c r="G86" s="45" t="s">
        <v>229</v>
      </c>
      <c r="H86" s="9">
        <f t="shared" si="2"/>
        <v>0.12847222222626442</v>
      </c>
    </row>
    <row r="87" spans="1:8" s="27" customFormat="1" ht="30.75">
      <c r="A87" s="18">
        <v>14</v>
      </c>
      <c r="B87" s="23">
        <v>41163</v>
      </c>
      <c r="C87" s="148" t="s">
        <v>240</v>
      </c>
      <c r="D87" s="91" t="s">
        <v>241</v>
      </c>
      <c r="E87" s="49">
        <v>41163.447916666664</v>
      </c>
      <c r="F87" s="21">
        <v>41163.51458333333</v>
      </c>
      <c r="G87" s="50" t="s">
        <v>11</v>
      </c>
      <c r="H87" s="9">
        <f t="shared" si="2"/>
        <v>0.06666666666569654</v>
      </c>
    </row>
    <row r="88" spans="1:8" s="27" customFormat="1" ht="15">
      <c r="A88" s="18">
        <v>15</v>
      </c>
      <c r="B88" s="30">
        <v>41164</v>
      </c>
      <c r="C88" s="75" t="s">
        <v>243</v>
      </c>
      <c r="D88" s="75" t="s">
        <v>244</v>
      </c>
      <c r="E88" s="51">
        <v>41164.819444444445</v>
      </c>
      <c r="F88" s="21">
        <v>41164.90277777778</v>
      </c>
      <c r="G88" s="50" t="s">
        <v>11</v>
      </c>
      <c r="H88" s="9">
        <f t="shared" si="2"/>
        <v>0.08333333333575865</v>
      </c>
    </row>
    <row r="89" spans="1:8" s="27" customFormat="1" ht="15">
      <c r="A89" s="18">
        <v>16</v>
      </c>
      <c r="B89" s="30">
        <v>41164</v>
      </c>
      <c r="C89" s="75" t="s">
        <v>243</v>
      </c>
      <c r="D89" s="70" t="s">
        <v>245</v>
      </c>
      <c r="E89" s="51">
        <v>41164.819444444445</v>
      </c>
      <c r="F89" s="21">
        <v>41164.90277777778</v>
      </c>
      <c r="G89" s="50" t="s">
        <v>285</v>
      </c>
      <c r="H89" s="9">
        <f t="shared" si="2"/>
        <v>0.08333333333575865</v>
      </c>
    </row>
    <row r="90" spans="1:8" s="27" customFormat="1" ht="15">
      <c r="A90" s="18">
        <v>17</v>
      </c>
      <c r="B90" s="30">
        <v>41168</v>
      </c>
      <c r="C90" s="70" t="s">
        <v>253</v>
      </c>
      <c r="D90" s="70" t="s">
        <v>254</v>
      </c>
      <c r="E90" s="51">
        <v>41168.649305555555</v>
      </c>
      <c r="F90" s="51">
        <v>41168.669444444444</v>
      </c>
      <c r="G90" s="45" t="s">
        <v>229</v>
      </c>
      <c r="H90" s="9">
        <f t="shared" si="2"/>
        <v>0.020138888889050577</v>
      </c>
    </row>
    <row r="91" spans="1:8" s="27" customFormat="1" ht="15">
      <c r="A91" s="124"/>
      <c r="B91" s="24"/>
      <c r="C91" s="70"/>
      <c r="D91" s="50"/>
      <c r="E91" s="51"/>
      <c r="F91" s="15"/>
      <c r="G91" s="25"/>
      <c r="H91" s="9"/>
    </row>
    <row r="92" spans="1:8" s="27" customFormat="1" ht="15">
      <c r="A92" s="124"/>
      <c r="B92" s="24"/>
      <c r="C92" s="70"/>
      <c r="D92" s="50"/>
      <c r="E92" s="28"/>
      <c r="F92" s="15">
        <f>AVERAGE(H74:H90)</f>
        <v>0.053472222221898846</v>
      </c>
      <c r="G92" s="25"/>
      <c r="H92" s="9"/>
    </row>
    <row r="93" spans="1:8" s="27" customFormat="1" ht="15">
      <c r="A93" s="18"/>
      <c r="B93" s="161" t="s">
        <v>280</v>
      </c>
      <c r="C93" s="162"/>
      <c r="D93" s="162"/>
      <c r="E93" s="162"/>
      <c r="F93" s="162"/>
      <c r="G93" s="162"/>
      <c r="H93" s="9"/>
    </row>
    <row r="94" spans="1:8" s="27" customFormat="1" ht="12.75">
      <c r="A94" s="18"/>
      <c r="B94" s="163"/>
      <c r="C94" s="164"/>
      <c r="D94" s="164"/>
      <c r="E94" s="164"/>
      <c r="F94" s="164"/>
      <c r="G94" s="164"/>
      <c r="H94" s="164"/>
    </row>
    <row r="95" spans="1:8" s="27" customFormat="1" ht="18.75" customHeight="1">
      <c r="A95" s="18">
        <v>1</v>
      </c>
      <c r="B95" s="30">
        <v>41087</v>
      </c>
      <c r="C95" s="14" t="s">
        <v>37</v>
      </c>
      <c r="D95" s="100" t="s">
        <v>38</v>
      </c>
      <c r="E95" s="52">
        <v>41087.71875</v>
      </c>
      <c r="F95" s="53">
        <v>41087.774305555555</v>
      </c>
      <c r="G95" s="50" t="s">
        <v>11</v>
      </c>
      <c r="H95" s="9">
        <f aca="true" t="shared" si="3" ref="H95:H101">F95-E95</f>
        <v>0.055555555554747116</v>
      </c>
    </row>
    <row r="96" spans="1:8" s="27" customFormat="1" ht="46.5">
      <c r="A96" s="18">
        <v>2</v>
      </c>
      <c r="B96" s="30">
        <v>41099</v>
      </c>
      <c r="C96" s="88" t="s">
        <v>69</v>
      </c>
      <c r="D96" s="14" t="s">
        <v>97</v>
      </c>
      <c r="E96" s="52">
        <v>41099.80972222222</v>
      </c>
      <c r="F96" s="54">
        <v>41099.850694444445</v>
      </c>
      <c r="G96" s="112" t="s">
        <v>286</v>
      </c>
      <c r="H96" s="9">
        <f t="shared" si="3"/>
        <v>0.04097222222480923</v>
      </c>
    </row>
    <row r="97" spans="1:8" s="27" customFormat="1" ht="15">
      <c r="A97" s="18">
        <v>3</v>
      </c>
      <c r="B97" s="30">
        <v>41103</v>
      </c>
      <c r="C97" s="88" t="s">
        <v>79</v>
      </c>
      <c r="D97" s="106" t="s">
        <v>80</v>
      </c>
      <c r="E97" s="52">
        <v>41103.489583333336</v>
      </c>
      <c r="F97" s="54">
        <v>41103.493055555555</v>
      </c>
      <c r="G97" s="87" t="s">
        <v>11</v>
      </c>
      <c r="H97" s="9">
        <f t="shared" si="3"/>
        <v>0.0034722222189884633</v>
      </c>
    </row>
    <row r="98" spans="1:8" s="27" customFormat="1" ht="15">
      <c r="A98" s="18">
        <v>4</v>
      </c>
      <c r="B98" s="30">
        <v>41119</v>
      </c>
      <c r="C98" s="88" t="s">
        <v>144</v>
      </c>
      <c r="D98" s="95" t="s">
        <v>22</v>
      </c>
      <c r="E98" s="52">
        <v>41119.60763888889</v>
      </c>
      <c r="F98" s="53">
        <v>41119.67361111111</v>
      </c>
      <c r="G98" s="142" t="s">
        <v>285</v>
      </c>
      <c r="H98" s="9">
        <f t="shared" si="3"/>
        <v>0.06597222221898846</v>
      </c>
    </row>
    <row r="99" spans="1:8" s="27" customFormat="1" ht="30.75">
      <c r="A99" s="18">
        <v>5</v>
      </c>
      <c r="B99" s="30">
        <v>41125</v>
      </c>
      <c r="C99" s="75" t="s">
        <v>152</v>
      </c>
      <c r="D99" s="98" t="s">
        <v>153</v>
      </c>
      <c r="E99" s="51">
        <v>41125.895833333336</v>
      </c>
      <c r="F99" s="31">
        <v>41126.02777777778</v>
      </c>
      <c r="G99" s="50" t="s">
        <v>289</v>
      </c>
      <c r="H99" s="9">
        <f t="shared" si="3"/>
        <v>0.13194444444525288</v>
      </c>
    </row>
    <row r="100" spans="1:8" s="27" customFormat="1" ht="36.75" customHeight="1">
      <c r="A100" s="18">
        <v>6</v>
      </c>
      <c r="B100" s="30">
        <v>41145</v>
      </c>
      <c r="C100" s="75" t="s">
        <v>210</v>
      </c>
      <c r="D100" s="75" t="s">
        <v>211</v>
      </c>
      <c r="E100" s="52">
        <v>41145.708333333336</v>
      </c>
      <c r="F100" s="54">
        <v>41145.75</v>
      </c>
      <c r="G100" s="50" t="s">
        <v>289</v>
      </c>
      <c r="H100" s="9">
        <f t="shared" si="3"/>
        <v>0.04166666666424135</v>
      </c>
    </row>
    <row r="101" spans="1:8" s="27" customFormat="1" ht="30.75">
      <c r="A101" s="18">
        <v>7</v>
      </c>
      <c r="B101" s="30">
        <v>41161</v>
      </c>
      <c r="C101" s="110" t="s">
        <v>164</v>
      </c>
      <c r="D101" s="70" t="s">
        <v>237</v>
      </c>
      <c r="E101" s="52">
        <v>41161.3375</v>
      </c>
      <c r="F101" s="53">
        <v>41163.54861111111</v>
      </c>
      <c r="G101" s="50" t="s">
        <v>242</v>
      </c>
      <c r="H101" s="9">
        <f t="shared" si="3"/>
        <v>2.211111111108039</v>
      </c>
    </row>
    <row r="102" spans="1:8" s="27" customFormat="1" ht="15">
      <c r="A102" s="18"/>
      <c r="B102" s="23"/>
      <c r="C102" s="42"/>
      <c r="D102" s="42"/>
      <c r="E102" s="31"/>
      <c r="F102" s="29"/>
      <c r="G102" s="43"/>
      <c r="H102" s="9"/>
    </row>
    <row r="103" spans="1:8" s="27" customFormat="1" ht="12.75">
      <c r="A103" s="165" t="s">
        <v>16</v>
      </c>
      <c r="B103" s="166"/>
      <c r="C103" s="28"/>
      <c r="D103" s="24"/>
      <c r="E103" s="31"/>
      <c r="F103" s="15">
        <f>AVERAGE(H95:H101)</f>
        <v>0.3643849206335809</v>
      </c>
      <c r="G103" s="25"/>
      <c r="H103" s="9"/>
    </row>
    <row r="104" spans="1:8" s="27" customFormat="1" ht="12.75">
      <c r="A104" s="18"/>
      <c r="B104" s="28"/>
      <c r="C104" s="28"/>
      <c r="D104" s="24"/>
      <c r="E104" s="28"/>
      <c r="F104" s="24"/>
      <c r="G104" s="25"/>
      <c r="H104" s="9"/>
    </row>
    <row r="105" spans="1:8" s="27" customFormat="1" ht="15">
      <c r="A105" s="56"/>
      <c r="B105" s="57"/>
      <c r="C105" s="58"/>
      <c r="D105" s="46" t="s">
        <v>281</v>
      </c>
      <c r="E105" s="47"/>
      <c r="F105" s="47"/>
      <c r="G105" s="151"/>
      <c r="H105" s="9"/>
    </row>
    <row r="106" spans="1:8" s="27" customFormat="1" ht="12.75">
      <c r="A106" s="18"/>
      <c r="B106" s="168"/>
      <c r="C106" s="169"/>
      <c r="D106" s="169"/>
      <c r="E106" s="169"/>
      <c r="F106" s="169"/>
      <c r="G106" s="169"/>
      <c r="H106" s="169"/>
    </row>
    <row r="107" spans="1:8" s="27" customFormat="1" ht="15">
      <c r="A107" s="18">
        <v>1</v>
      </c>
      <c r="B107" s="30">
        <v>41091</v>
      </c>
      <c r="C107" s="50" t="s">
        <v>31</v>
      </c>
      <c r="D107" s="120" t="s">
        <v>22</v>
      </c>
      <c r="E107" s="51">
        <v>41091.770833333336</v>
      </c>
      <c r="F107" s="31">
        <v>41091.79861111111</v>
      </c>
      <c r="G107" s="50" t="s">
        <v>285</v>
      </c>
      <c r="H107" s="9">
        <f aca="true" t="shared" si="4" ref="H107:H134">F107-E107</f>
        <v>0.02777777777373558</v>
      </c>
    </row>
    <row r="108" spans="1:8" s="27" customFormat="1" ht="15">
      <c r="A108" s="18">
        <v>2</v>
      </c>
      <c r="B108" s="30">
        <v>41088</v>
      </c>
      <c r="C108" s="102" t="s">
        <v>39</v>
      </c>
      <c r="D108" s="75" t="s">
        <v>40</v>
      </c>
      <c r="E108" s="51">
        <v>41088.28472222222</v>
      </c>
      <c r="F108" s="31">
        <v>41088.32986111111</v>
      </c>
      <c r="G108" s="50" t="s">
        <v>11</v>
      </c>
      <c r="H108" s="9">
        <f t="shared" si="4"/>
        <v>0.04513888889050577</v>
      </c>
    </row>
    <row r="109" spans="1:8" s="27" customFormat="1" ht="15">
      <c r="A109" s="18">
        <v>3</v>
      </c>
      <c r="B109" s="30">
        <v>41090</v>
      </c>
      <c r="C109" s="75" t="s">
        <v>47</v>
      </c>
      <c r="D109" s="75" t="s">
        <v>48</v>
      </c>
      <c r="E109" s="51">
        <v>41090.25833333333</v>
      </c>
      <c r="F109" s="31">
        <v>41090.27361111111</v>
      </c>
      <c r="G109" s="50" t="s">
        <v>49</v>
      </c>
      <c r="H109" s="9">
        <f t="shared" si="4"/>
        <v>0.015277777776645962</v>
      </c>
    </row>
    <row r="110" spans="1:8" s="27" customFormat="1" ht="15">
      <c r="A110" s="18">
        <v>4</v>
      </c>
      <c r="B110" s="30">
        <v>41091</v>
      </c>
      <c r="C110" s="75" t="s">
        <v>50</v>
      </c>
      <c r="D110" s="75" t="s">
        <v>22</v>
      </c>
      <c r="E110" s="51">
        <v>41091.770833333336</v>
      </c>
      <c r="F110" s="31">
        <v>41091.79861111111</v>
      </c>
      <c r="G110" s="50" t="s">
        <v>285</v>
      </c>
      <c r="H110" s="9">
        <f t="shared" si="4"/>
        <v>0.02777777777373558</v>
      </c>
    </row>
    <row r="111" spans="1:8" s="27" customFormat="1" ht="15">
      <c r="A111" s="18">
        <v>5</v>
      </c>
      <c r="B111" s="30">
        <v>41091</v>
      </c>
      <c r="C111" s="75" t="s">
        <v>51</v>
      </c>
      <c r="D111" s="75" t="s">
        <v>22</v>
      </c>
      <c r="E111" s="51">
        <v>41091.770833333336</v>
      </c>
      <c r="F111" s="29">
        <v>41091.791666666664</v>
      </c>
      <c r="G111" s="50" t="s">
        <v>285</v>
      </c>
      <c r="H111" s="9">
        <f t="shared" si="4"/>
        <v>0.020833333328482695</v>
      </c>
    </row>
    <row r="112" spans="1:8" s="27" customFormat="1" ht="15">
      <c r="A112" s="18">
        <v>6</v>
      </c>
      <c r="B112" s="30">
        <v>41099</v>
      </c>
      <c r="C112" s="75" t="s">
        <v>65</v>
      </c>
      <c r="D112" s="75" t="s">
        <v>66</v>
      </c>
      <c r="E112" s="51">
        <v>41099.375</v>
      </c>
      <c r="F112" s="29">
        <v>41099.375</v>
      </c>
      <c r="G112" s="45" t="s">
        <v>11</v>
      </c>
      <c r="H112" s="9">
        <f t="shared" si="4"/>
        <v>0</v>
      </c>
    </row>
    <row r="113" spans="1:8" s="34" customFormat="1" ht="30.75">
      <c r="A113" s="18">
        <v>7</v>
      </c>
      <c r="B113" s="30">
        <v>41103</v>
      </c>
      <c r="C113" s="70" t="s">
        <v>81</v>
      </c>
      <c r="D113" s="70" t="s">
        <v>82</v>
      </c>
      <c r="E113" s="51">
        <v>41103.76388888889</v>
      </c>
      <c r="F113" s="29">
        <v>41103.78055555555</v>
      </c>
      <c r="G113" s="45" t="s">
        <v>11</v>
      </c>
      <c r="H113" s="9">
        <f t="shared" si="4"/>
        <v>0.016666666662786156</v>
      </c>
    </row>
    <row r="114" spans="1:233" s="34" customFormat="1" ht="30.75">
      <c r="A114" s="18">
        <v>8</v>
      </c>
      <c r="B114" s="32">
        <v>41104</v>
      </c>
      <c r="C114" s="70" t="s">
        <v>83</v>
      </c>
      <c r="D114" s="70" t="s">
        <v>84</v>
      </c>
      <c r="E114" s="59">
        <v>41104.3125</v>
      </c>
      <c r="F114" s="33">
        <v>41104.32430555556</v>
      </c>
      <c r="G114" s="50" t="s">
        <v>285</v>
      </c>
      <c r="H114" s="9">
        <f t="shared" si="4"/>
        <v>0.011805555557657499</v>
      </c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</row>
    <row r="115" spans="1:249" s="8" customFormat="1" ht="30.75">
      <c r="A115" s="18">
        <v>9</v>
      </c>
      <c r="B115" s="64">
        <v>41112</v>
      </c>
      <c r="C115" s="134" t="s">
        <v>118</v>
      </c>
      <c r="D115" s="50" t="s">
        <v>119</v>
      </c>
      <c r="E115" s="66">
        <v>41112.779861111114</v>
      </c>
      <c r="F115" s="9">
        <v>41112.80416666667</v>
      </c>
      <c r="G115" s="50" t="s">
        <v>120</v>
      </c>
      <c r="H115" s="9">
        <f t="shared" si="4"/>
        <v>0.024305555554747116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</row>
    <row r="116" spans="1:249" s="8" customFormat="1" ht="15">
      <c r="A116" s="18">
        <v>10</v>
      </c>
      <c r="B116" s="64">
        <v>41115</v>
      </c>
      <c r="C116" s="70" t="s">
        <v>125</v>
      </c>
      <c r="D116" s="118" t="s">
        <v>126</v>
      </c>
      <c r="E116" s="9">
        <v>41115.08541666667</v>
      </c>
      <c r="F116" s="9">
        <v>41115.12569444445</v>
      </c>
      <c r="G116" s="50" t="s">
        <v>285</v>
      </c>
      <c r="H116" s="9">
        <f t="shared" si="4"/>
        <v>0.040277777778101154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</row>
    <row r="117" spans="1:248" s="27" customFormat="1" ht="15">
      <c r="A117" s="18">
        <v>11</v>
      </c>
      <c r="B117" s="30">
        <v>41120</v>
      </c>
      <c r="C117" s="75" t="s">
        <v>148</v>
      </c>
      <c r="D117" s="75" t="s">
        <v>22</v>
      </c>
      <c r="E117" s="51">
        <v>41120.333333333336</v>
      </c>
      <c r="F117" s="29">
        <v>41120.336805555555</v>
      </c>
      <c r="G117" s="50" t="s">
        <v>285</v>
      </c>
      <c r="H117" s="9">
        <f t="shared" si="4"/>
        <v>0.0034722222189884633</v>
      </c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13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132"/>
      <c r="II117" s="132"/>
      <c r="IJ117" s="132"/>
      <c r="IK117" s="132"/>
      <c r="IL117" s="132"/>
      <c r="IM117" s="132"/>
      <c r="IN117" s="132"/>
    </row>
    <row r="118" spans="1:248" s="27" customFormat="1" ht="15">
      <c r="A118" s="18">
        <v>12</v>
      </c>
      <c r="B118" s="30">
        <v>41120</v>
      </c>
      <c r="C118" s="70" t="s">
        <v>149</v>
      </c>
      <c r="D118" s="70" t="s">
        <v>22</v>
      </c>
      <c r="E118" s="51">
        <v>41120.879166666666</v>
      </c>
      <c r="F118" s="29">
        <v>41120.91111111111</v>
      </c>
      <c r="G118" s="50" t="s">
        <v>285</v>
      </c>
      <c r="H118" s="9">
        <f t="shared" si="4"/>
        <v>0.031944444446708076</v>
      </c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  <c r="EI118" s="132"/>
      <c r="FM118" s="132"/>
      <c r="FN118" s="132"/>
      <c r="FO118" s="132"/>
      <c r="FP118" s="132"/>
      <c r="FQ118" s="132"/>
      <c r="FR118" s="132"/>
      <c r="FS118" s="132"/>
      <c r="FT118" s="132"/>
      <c r="FU118" s="132"/>
      <c r="FV118" s="132"/>
      <c r="FW118" s="132"/>
      <c r="FX118" s="132"/>
      <c r="FY118" s="132"/>
      <c r="FZ118" s="132"/>
      <c r="GA118" s="132"/>
      <c r="GB118" s="132"/>
      <c r="GC118" s="132"/>
      <c r="GD118" s="132"/>
      <c r="GE118" s="132"/>
      <c r="GF118" s="132"/>
      <c r="GG118" s="132"/>
      <c r="GH118" s="132"/>
      <c r="GI118" s="132"/>
      <c r="GJ118" s="132"/>
      <c r="GK118" s="132"/>
      <c r="GL118" s="132"/>
      <c r="GM118" s="132"/>
      <c r="GN118" s="132"/>
      <c r="GO118" s="132"/>
      <c r="GP118" s="132"/>
      <c r="GQ118" s="132"/>
      <c r="GR118" s="132"/>
      <c r="GS118" s="132"/>
      <c r="GT118" s="132"/>
      <c r="GU118" s="132"/>
      <c r="GV118" s="132"/>
      <c r="GW118" s="132"/>
      <c r="GX118" s="132"/>
      <c r="GY118" s="132"/>
      <c r="GZ118" s="132"/>
      <c r="HA118" s="132"/>
      <c r="HB118" s="132"/>
      <c r="HC118" s="132"/>
      <c r="HD118" s="132"/>
      <c r="HE118" s="132"/>
      <c r="HF118" s="132"/>
      <c r="HG118" s="132"/>
      <c r="HH118" s="132"/>
      <c r="HI118" s="132"/>
      <c r="HJ118" s="132"/>
      <c r="HK118" s="132"/>
      <c r="HL118" s="132"/>
      <c r="HM118" s="132"/>
      <c r="HN118" s="132"/>
      <c r="HO118" s="132"/>
      <c r="HP118" s="132"/>
      <c r="HQ118" s="132"/>
      <c r="HR118" s="132"/>
      <c r="HS118" s="132"/>
      <c r="HT118" s="132"/>
      <c r="HU118" s="132"/>
      <c r="HV118" s="132"/>
      <c r="HW118" s="132"/>
      <c r="HX118" s="132"/>
      <c r="HY118" s="132"/>
      <c r="HZ118" s="132"/>
      <c r="IA118" s="132"/>
      <c r="IB118" s="132"/>
      <c r="IC118" s="132"/>
      <c r="ID118" s="132"/>
      <c r="IE118" s="132"/>
      <c r="IF118" s="132"/>
      <c r="IG118" s="132"/>
      <c r="IH118" s="132"/>
      <c r="II118" s="132"/>
      <c r="IJ118" s="132"/>
      <c r="IK118" s="132"/>
      <c r="IL118" s="132"/>
      <c r="IM118" s="132"/>
      <c r="IN118" s="132"/>
    </row>
    <row r="119" spans="1:215" s="27" customFormat="1" ht="15">
      <c r="A119" s="18">
        <v>13</v>
      </c>
      <c r="B119" s="30">
        <v>41124</v>
      </c>
      <c r="C119" s="75" t="s">
        <v>136</v>
      </c>
      <c r="D119" s="98" t="s">
        <v>110</v>
      </c>
      <c r="E119" s="51">
        <v>41124.87222222222</v>
      </c>
      <c r="F119" s="31">
        <v>41124.879166666666</v>
      </c>
      <c r="G119" s="50" t="s">
        <v>154</v>
      </c>
      <c r="H119" s="9">
        <f t="shared" si="4"/>
        <v>0.006944444445252884</v>
      </c>
      <c r="GA119" s="132"/>
      <c r="GB119" s="132"/>
      <c r="GC119" s="132"/>
      <c r="GD119" s="132"/>
      <c r="GE119" s="132"/>
      <c r="GF119" s="132"/>
      <c r="GG119" s="132"/>
      <c r="GH119" s="132"/>
      <c r="GI119" s="132"/>
      <c r="GJ119" s="132"/>
      <c r="GK119" s="132"/>
      <c r="GL119" s="132"/>
      <c r="GM119" s="132"/>
      <c r="GN119" s="132"/>
      <c r="GO119" s="132"/>
      <c r="GP119" s="132"/>
      <c r="GQ119" s="132"/>
      <c r="GR119" s="132"/>
      <c r="GS119" s="132"/>
      <c r="GT119" s="132"/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2"/>
    </row>
    <row r="120" spans="1:8" s="27" customFormat="1" ht="30.75">
      <c r="A120" s="18">
        <v>14</v>
      </c>
      <c r="B120" s="30">
        <v>41136</v>
      </c>
      <c r="C120" s="70" t="s">
        <v>149</v>
      </c>
      <c r="D120" s="120" t="s">
        <v>196</v>
      </c>
      <c r="E120" s="51">
        <v>41136.27569444444</v>
      </c>
      <c r="F120" s="29">
        <v>41138.229166666664</v>
      </c>
      <c r="G120" s="50" t="s">
        <v>11</v>
      </c>
      <c r="H120" s="9">
        <f t="shared" si="4"/>
        <v>1.953472222223354</v>
      </c>
    </row>
    <row r="121" spans="1:8" s="27" customFormat="1" ht="15">
      <c r="A121" s="18">
        <v>15</v>
      </c>
      <c r="B121" s="30">
        <v>41136</v>
      </c>
      <c r="C121" s="70" t="s">
        <v>136</v>
      </c>
      <c r="D121" s="120" t="s">
        <v>22</v>
      </c>
      <c r="E121" s="51">
        <v>41136.461805555555</v>
      </c>
      <c r="F121" s="29">
        <v>41136.61736111111</v>
      </c>
      <c r="G121" s="50" t="s">
        <v>170</v>
      </c>
      <c r="H121" s="9">
        <f t="shared" si="4"/>
        <v>0.15555555555329192</v>
      </c>
    </row>
    <row r="122" spans="1:8" ht="15">
      <c r="A122" s="18">
        <v>16</v>
      </c>
      <c r="B122" s="64">
        <v>41141</v>
      </c>
      <c r="C122" s="102" t="s">
        <v>83</v>
      </c>
      <c r="D122" s="95" t="s">
        <v>195</v>
      </c>
      <c r="E122" s="66">
        <v>41141.385416666664</v>
      </c>
      <c r="F122" s="140">
        <v>41141.395833333336</v>
      </c>
      <c r="G122" s="50" t="s">
        <v>285</v>
      </c>
      <c r="H122" s="9">
        <f t="shared" si="4"/>
        <v>0.010416666671517305</v>
      </c>
    </row>
    <row r="123" spans="1:8" s="27" customFormat="1" ht="30.75">
      <c r="A123" s="18">
        <v>17</v>
      </c>
      <c r="B123" s="30">
        <v>41144</v>
      </c>
      <c r="C123" s="141" t="s">
        <v>209</v>
      </c>
      <c r="D123" s="117" t="s">
        <v>290</v>
      </c>
      <c r="E123" s="51">
        <v>41144.274305555555</v>
      </c>
      <c r="F123" s="31">
        <v>41144.30902777778</v>
      </c>
      <c r="G123" s="50" t="s">
        <v>291</v>
      </c>
      <c r="H123" s="9">
        <f t="shared" si="4"/>
        <v>0.03472222222626442</v>
      </c>
    </row>
    <row r="124" spans="1:8" s="27" customFormat="1" ht="15">
      <c r="A124" s="18">
        <v>18</v>
      </c>
      <c r="B124" s="30">
        <v>41144</v>
      </c>
      <c r="C124" s="144" t="s">
        <v>136</v>
      </c>
      <c r="D124" s="111" t="s">
        <v>208</v>
      </c>
      <c r="E124" s="51">
        <v>41144.743055555555</v>
      </c>
      <c r="F124" s="31">
        <v>41144.805555555555</v>
      </c>
      <c r="G124" s="50" t="s">
        <v>170</v>
      </c>
      <c r="H124" s="9">
        <f t="shared" si="4"/>
        <v>0.0625</v>
      </c>
    </row>
    <row r="125" spans="1:8" s="27" customFormat="1" ht="36" customHeight="1">
      <c r="A125" s="18">
        <v>19</v>
      </c>
      <c r="B125" s="30">
        <v>41153</v>
      </c>
      <c r="C125" s="50" t="s">
        <v>219</v>
      </c>
      <c r="D125" s="90"/>
      <c r="E125" s="51">
        <v>41153.461805555555</v>
      </c>
      <c r="F125" s="29">
        <v>41153.475694444445</v>
      </c>
      <c r="G125" s="50" t="s">
        <v>285</v>
      </c>
      <c r="H125" s="9">
        <f t="shared" si="4"/>
        <v>0.013888888890505768</v>
      </c>
    </row>
    <row r="126" spans="1:8" s="27" customFormat="1" ht="30.75">
      <c r="A126" s="18">
        <v>20</v>
      </c>
      <c r="B126" s="30">
        <v>41157</v>
      </c>
      <c r="C126" s="144" t="s">
        <v>233</v>
      </c>
      <c r="D126" s="102" t="s">
        <v>234</v>
      </c>
      <c r="E126" s="51">
        <v>41157.89027777778</v>
      </c>
      <c r="F126" s="29">
        <v>41157.99652777778</v>
      </c>
      <c r="G126" s="50" t="s">
        <v>289</v>
      </c>
      <c r="H126" s="9">
        <f t="shared" si="4"/>
        <v>0.10625000000436557</v>
      </c>
    </row>
    <row r="127" spans="1:8" s="27" customFormat="1" ht="30.75">
      <c r="A127" s="18">
        <v>21</v>
      </c>
      <c r="B127" s="30">
        <v>41160</v>
      </c>
      <c r="C127" s="134" t="s">
        <v>238</v>
      </c>
      <c r="D127" s="91" t="s">
        <v>239</v>
      </c>
      <c r="E127" s="51">
        <v>41160.42361111111</v>
      </c>
      <c r="F127" s="29">
        <v>41160.46944444445</v>
      </c>
      <c r="G127" s="50" t="s">
        <v>11</v>
      </c>
      <c r="H127" s="9">
        <f t="shared" si="4"/>
        <v>0.045833333337213844</v>
      </c>
    </row>
    <row r="128" spans="1:8" s="27" customFormat="1" ht="15">
      <c r="A128" s="18">
        <v>22</v>
      </c>
      <c r="B128" s="30">
        <v>41166</v>
      </c>
      <c r="C128" s="75" t="s">
        <v>251</v>
      </c>
      <c r="D128" s="75" t="s">
        <v>256</v>
      </c>
      <c r="E128" s="51">
        <v>41166.072916666664</v>
      </c>
      <c r="F128" s="29">
        <v>41166.15</v>
      </c>
      <c r="G128" s="50" t="s">
        <v>11</v>
      </c>
      <c r="H128" s="9">
        <f t="shared" si="4"/>
        <v>0.07708333333721384</v>
      </c>
    </row>
    <row r="129" spans="1:8" s="27" customFormat="1" ht="15">
      <c r="A129" s="18">
        <v>23</v>
      </c>
      <c r="B129" s="30">
        <v>41166</v>
      </c>
      <c r="C129" s="75" t="s">
        <v>252</v>
      </c>
      <c r="D129" s="75" t="s">
        <v>22</v>
      </c>
      <c r="E129" s="51">
        <v>41166.22638888889</v>
      </c>
      <c r="F129" s="29">
        <v>41166.39444444444</v>
      </c>
      <c r="G129" s="50" t="s">
        <v>170</v>
      </c>
      <c r="H129" s="9">
        <f t="shared" si="4"/>
        <v>0.16805555555038154</v>
      </c>
    </row>
    <row r="130" spans="1:8" s="27" customFormat="1" ht="30.75">
      <c r="A130" s="18">
        <v>24</v>
      </c>
      <c r="B130" s="30">
        <v>41170</v>
      </c>
      <c r="C130" s="75" t="s">
        <v>173</v>
      </c>
      <c r="D130" s="75" t="s">
        <v>257</v>
      </c>
      <c r="E130" s="51">
        <v>41170.270833333336</v>
      </c>
      <c r="F130" s="31">
        <v>41170.34861111111</v>
      </c>
      <c r="G130" s="50" t="s">
        <v>289</v>
      </c>
      <c r="H130" s="9">
        <f t="shared" si="4"/>
        <v>0.07777777777664596</v>
      </c>
    </row>
    <row r="131" spans="1:8" s="27" customFormat="1" ht="15">
      <c r="A131" s="18">
        <v>25</v>
      </c>
      <c r="B131" s="30">
        <v>41174</v>
      </c>
      <c r="C131" s="75" t="s">
        <v>266</v>
      </c>
      <c r="D131" s="75" t="s">
        <v>267</v>
      </c>
      <c r="E131" s="51">
        <v>41174.5</v>
      </c>
      <c r="F131" s="29">
        <v>41174.520833333336</v>
      </c>
      <c r="G131" s="50" t="s">
        <v>285</v>
      </c>
      <c r="H131" s="9">
        <f t="shared" si="4"/>
        <v>0.020833333335758653</v>
      </c>
    </row>
    <row r="132" spans="1:8" s="27" customFormat="1" ht="15">
      <c r="A132" s="18">
        <v>26</v>
      </c>
      <c r="B132" s="30">
        <v>41173</v>
      </c>
      <c r="C132" s="70" t="s">
        <v>268</v>
      </c>
      <c r="D132" s="70" t="s">
        <v>269</v>
      </c>
      <c r="E132" s="51">
        <v>41173.552083333336</v>
      </c>
      <c r="F132" s="29">
        <v>41173.65972222222</v>
      </c>
      <c r="G132" s="50" t="s">
        <v>285</v>
      </c>
      <c r="H132" s="9">
        <f t="shared" si="4"/>
        <v>0.10763888888322981</v>
      </c>
    </row>
    <row r="133" spans="1:8" s="27" customFormat="1" ht="15">
      <c r="A133" s="18">
        <v>27</v>
      </c>
      <c r="B133" s="30">
        <v>41173</v>
      </c>
      <c r="C133" s="144" t="s">
        <v>270</v>
      </c>
      <c r="D133" s="111" t="s">
        <v>271</v>
      </c>
      <c r="E133" s="51">
        <v>41173.444444444445</v>
      </c>
      <c r="F133" s="29">
        <v>41173.47222222222</v>
      </c>
      <c r="G133" s="50" t="s">
        <v>170</v>
      </c>
      <c r="H133" s="9">
        <f t="shared" si="4"/>
        <v>0.02777777777373558</v>
      </c>
    </row>
    <row r="134" spans="1:8" s="27" customFormat="1" ht="30.75">
      <c r="A134" s="18">
        <v>28</v>
      </c>
      <c r="B134" s="30">
        <v>41179</v>
      </c>
      <c r="C134" s="70" t="s">
        <v>275</v>
      </c>
      <c r="D134" s="90" t="s">
        <v>276</v>
      </c>
      <c r="E134" s="51">
        <v>41179.77777777778</v>
      </c>
      <c r="F134" s="29">
        <v>41179.802777777775</v>
      </c>
      <c r="G134" s="50" t="s">
        <v>289</v>
      </c>
      <c r="H134" s="9">
        <f t="shared" si="4"/>
        <v>0.024999999994179234</v>
      </c>
    </row>
    <row r="135" spans="1:8" s="27" customFormat="1" ht="12.75">
      <c r="A135" s="18"/>
      <c r="B135" s="30"/>
      <c r="C135" s="86"/>
      <c r="D135" s="89"/>
      <c r="E135" s="51"/>
      <c r="F135" s="15"/>
      <c r="G135" s="24"/>
      <c r="H135" s="9"/>
    </row>
    <row r="136" spans="1:8" s="27" customFormat="1" ht="12.75">
      <c r="A136" s="165" t="s">
        <v>15</v>
      </c>
      <c r="B136" s="166"/>
      <c r="C136" s="28"/>
      <c r="D136" s="68"/>
      <c r="E136" s="31"/>
      <c r="F136" s="15">
        <f>AVERAGE(H107:H118)</f>
        <v>0.022106481480174505</v>
      </c>
      <c r="G136" s="25"/>
      <c r="H136" s="9"/>
    </row>
    <row r="137" spans="1:8" s="27" customFormat="1" ht="12.75">
      <c r="A137" s="18"/>
      <c r="B137" s="28"/>
      <c r="C137" s="28"/>
      <c r="D137" s="24"/>
      <c r="E137" s="28"/>
      <c r="F137" s="24"/>
      <c r="G137" s="25"/>
      <c r="H137" s="9"/>
    </row>
    <row r="138" spans="1:8" s="27" customFormat="1" ht="15">
      <c r="A138" s="18"/>
      <c r="B138" s="161" t="s">
        <v>282</v>
      </c>
      <c r="C138" s="162"/>
      <c r="D138" s="162"/>
      <c r="E138" s="162"/>
      <c r="F138" s="162"/>
      <c r="G138" s="162"/>
      <c r="H138" s="9"/>
    </row>
    <row r="139" spans="1:8" s="27" customFormat="1" ht="12.75">
      <c r="A139" s="18"/>
      <c r="B139" s="163"/>
      <c r="C139" s="164"/>
      <c r="D139" s="164"/>
      <c r="E139" s="164"/>
      <c r="F139" s="164"/>
      <c r="G139" s="164"/>
      <c r="H139" s="164"/>
    </row>
    <row r="140" spans="1:8" s="27" customFormat="1" ht="15">
      <c r="A140" s="18">
        <v>1</v>
      </c>
      <c r="B140" s="30">
        <v>40950</v>
      </c>
      <c r="C140" s="44" t="s">
        <v>20</v>
      </c>
      <c r="D140" s="44" t="s">
        <v>21</v>
      </c>
      <c r="E140" s="51">
        <v>40950.444444444445</v>
      </c>
      <c r="F140" s="69">
        <v>40950.47986111111</v>
      </c>
      <c r="G140" s="43" t="s">
        <v>11</v>
      </c>
      <c r="H140" s="9">
        <f aca="true" t="shared" si="5" ref="H140:H153">F140-E140</f>
        <v>0.03541666666569654</v>
      </c>
    </row>
    <row r="141" spans="1:8" s="27" customFormat="1" ht="15">
      <c r="A141" s="18">
        <v>2</v>
      </c>
      <c r="B141" s="30">
        <v>41096</v>
      </c>
      <c r="C141" s="75" t="s">
        <v>58</v>
      </c>
      <c r="D141" s="75" t="s">
        <v>59</v>
      </c>
      <c r="E141" s="51">
        <v>41096.60277777778</v>
      </c>
      <c r="F141" s="31">
        <v>41096.623611111114</v>
      </c>
      <c r="G141" s="50" t="s">
        <v>11</v>
      </c>
      <c r="H141" s="9">
        <f t="shared" si="5"/>
        <v>0.020833333335758653</v>
      </c>
    </row>
    <row r="142" spans="1:8" s="27" customFormat="1" ht="46.5">
      <c r="A142" s="18">
        <v>3</v>
      </c>
      <c r="B142" s="30">
        <v>41097</v>
      </c>
      <c r="C142" s="70" t="s">
        <v>61</v>
      </c>
      <c r="D142" s="90" t="s">
        <v>62</v>
      </c>
      <c r="E142" s="51">
        <v>41097.26180555556</v>
      </c>
      <c r="F142" s="31">
        <v>41097.28125</v>
      </c>
      <c r="G142" s="50" t="s">
        <v>286</v>
      </c>
      <c r="H142" s="9">
        <f t="shared" si="5"/>
        <v>0.0194444444423425</v>
      </c>
    </row>
    <row r="143" spans="1:8" s="27" customFormat="1" ht="15">
      <c r="A143" s="18">
        <v>4</v>
      </c>
      <c r="B143" s="30">
        <v>41098</v>
      </c>
      <c r="C143" s="119" t="s">
        <v>63</v>
      </c>
      <c r="D143" s="55" t="s">
        <v>64</v>
      </c>
      <c r="E143" s="51">
        <v>41098.833333333336</v>
      </c>
      <c r="F143" s="31">
        <v>41098.86111111111</v>
      </c>
      <c r="G143" s="45" t="s">
        <v>11</v>
      </c>
      <c r="H143" s="9">
        <f t="shared" si="5"/>
        <v>0.02777777777373558</v>
      </c>
    </row>
    <row r="144" spans="1:8" s="27" customFormat="1" ht="30.75">
      <c r="A144" s="18">
        <v>5</v>
      </c>
      <c r="B144" s="30">
        <v>41100</v>
      </c>
      <c r="C144" s="75" t="s">
        <v>72</v>
      </c>
      <c r="D144" s="120" t="s">
        <v>73</v>
      </c>
      <c r="E144" s="51">
        <v>41100.086805555555</v>
      </c>
      <c r="F144" s="31">
        <v>41100.14236111111</v>
      </c>
      <c r="G144" s="50" t="s">
        <v>11</v>
      </c>
      <c r="H144" s="9">
        <f t="shared" si="5"/>
        <v>0.055555555554747116</v>
      </c>
    </row>
    <row r="145" spans="1:8" s="27" customFormat="1" ht="30.75">
      <c r="A145" s="18">
        <v>6</v>
      </c>
      <c r="B145" s="64">
        <v>41100</v>
      </c>
      <c r="C145" s="70" t="s">
        <v>74</v>
      </c>
      <c r="D145" s="98" t="s">
        <v>75</v>
      </c>
      <c r="E145" s="66">
        <v>41100.28125</v>
      </c>
      <c r="F145" s="72">
        <v>41100.291666666664</v>
      </c>
      <c r="G145" s="50" t="s">
        <v>11</v>
      </c>
      <c r="H145" s="9">
        <f t="shared" si="5"/>
        <v>0.010416666664241347</v>
      </c>
    </row>
    <row r="146" spans="1:8" s="27" customFormat="1" ht="46.5">
      <c r="A146" s="18">
        <v>7</v>
      </c>
      <c r="B146" s="30">
        <v>41107</v>
      </c>
      <c r="C146" s="67" t="s">
        <v>100</v>
      </c>
      <c r="D146" s="67" t="s">
        <v>101</v>
      </c>
      <c r="E146" s="29">
        <v>41107.73611111111</v>
      </c>
      <c r="F146" s="31">
        <v>41108.333333333336</v>
      </c>
      <c r="G146" s="50" t="s">
        <v>286</v>
      </c>
      <c r="H146" s="9">
        <f t="shared" si="5"/>
        <v>0.5972222222262644</v>
      </c>
    </row>
    <row r="147" spans="1:8" s="27" customFormat="1" ht="15">
      <c r="A147" s="18">
        <v>8</v>
      </c>
      <c r="B147" s="30">
        <v>41122</v>
      </c>
      <c r="C147" s="136" t="s">
        <v>134</v>
      </c>
      <c r="D147" s="76" t="s">
        <v>22</v>
      </c>
      <c r="E147" s="77">
        <v>41122.79861111111</v>
      </c>
      <c r="F147" s="77">
        <v>41122.81527777778</v>
      </c>
      <c r="G147" s="50" t="s">
        <v>285</v>
      </c>
      <c r="H147" s="9">
        <f t="shared" si="5"/>
        <v>0.016666666670062114</v>
      </c>
    </row>
    <row r="148" spans="1:8" s="27" customFormat="1" ht="15">
      <c r="A148" s="18">
        <v>9</v>
      </c>
      <c r="B148" s="30">
        <v>41128</v>
      </c>
      <c r="C148" s="70" t="s">
        <v>168</v>
      </c>
      <c r="D148" s="135" t="s">
        <v>169</v>
      </c>
      <c r="E148" s="77">
        <v>41128.78472222222</v>
      </c>
      <c r="F148" s="77">
        <v>41128.81527777778</v>
      </c>
      <c r="G148" s="45" t="s">
        <v>170</v>
      </c>
      <c r="H148" s="9">
        <f t="shared" si="5"/>
        <v>0.030555555560567882</v>
      </c>
    </row>
    <row r="149" spans="1:8" s="27" customFormat="1" ht="15">
      <c r="A149" s="18">
        <v>10</v>
      </c>
      <c r="B149" s="30">
        <v>41138</v>
      </c>
      <c r="C149" s="129" t="s">
        <v>197</v>
      </c>
      <c r="D149" s="76" t="s">
        <v>198</v>
      </c>
      <c r="E149" s="77">
        <v>41138.46527777778</v>
      </c>
      <c r="F149" s="77">
        <v>41138.645833333336</v>
      </c>
      <c r="G149" s="45" t="s">
        <v>11</v>
      </c>
      <c r="H149" s="9">
        <f t="shared" si="5"/>
        <v>0.18055555555474712</v>
      </c>
    </row>
    <row r="150" spans="1:8" s="27" customFormat="1" ht="15">
      <c r="A150" s="18">
        <v>11</v>
      </c>
      <c r="B150" s="30">
        <v>41142</v>
      </c>
      <c r="C150" s="129" t="s">
        <v>204</v>
      </c>
      <c r="D150" s="76" t="s">
        <v>205</v>
      </c>
      <c r="E150" s="77">
        <v>41142.305555555555</v>
      </c>
      <c r="F150" s="77">
        <v>41142.32916666667</v>
      </c>
      <c r="G150" s="50" t="s">
        <v>285</v>
      </c>
      <c r="H150" s="9">
        <f t="shared" si="5"/>
        <v>0.023611111115314998</v>
      </c>
    </row>
    <row r="151" spans="1:8" s="27" customFormat="1" ht="46.5">
      <c r="A151" s="18">
        <v>12</v>
      </c>
      <c r="B151" s="23">
        <v>41142</v>
      </c>
      <c r="C151" s="114" t="s">
        <v>206</v>
      </c>
      <c r="D151" s="115" t="s">
        <v>22</v>
      </c>
      <c r="E151" s="31">
        <v>41142.8375</v>
      </c>
      <c r="F151" s="31">
        <v>41143.04513888889</v>
      </c>
      <c r="G151" s="50" t="s">
        <v>286</v>
      </c>
      <c r="H151" s="9">
        <f t="shared" si="5"/>
        <v>0.20763888888905058</v>
      </c>
    </row>
    <row r="152" spans="1:8" s="27" customFormat="1" ht="30.75">
      <c r="A152" s="18">
        <v>13</v>
      </c>
      <c r="B152" s="30">
        <v>41149</v>
      </c>
      <c r="C152" s="147" t="s">
        <v>216</v>
      </c>
      <c r="D152" s="70" t="s">
        <v>217</v>
      </c>
      <c r="E152" s="51">
        <v>41149.76388888889</v>
      </c>
      <c r="F152" s="31">
        <v>41149.78472222222</v>
      </c>
      <c r="G152" s="45" t="s">
        <v>11</v>
      </c>
      <c r="H152" s="9">
        <f t="shared" si="5"/>
        <v>0.020833333328482695</v>
      </c>
    </row>
    <row r="153" spans="1:8" s="27" customFormat="1" ht="46.5">
      <c r="A153" s="18">
        <v>14</v>
      </c>
      <c r="B153" s="30">
        <v>41165</v>
      </c>
      <c r="C153" s="70" t="s">
        <v>249</v>
      </c>
      <c r="D153" s="70" t="s">
        <v>250</v>
      </c>
      <c r="E153" s="51">
        <v>41165.961805555555</v>
      </c>
      <c r="F153" s="31">
        <v>41166.041666666664</v>
      </c>
      <c r="G153" s="50" t="s">
        <v>286</v>
      </c>
      <c r="H153" s="9">
        <f t="shared" si="5"/>
        <v>0.07986111110949423</v>
      </c>
    </row>
    <row r="154" spans="1:8" s="27" customFormat="1" ht="15">
      <c r="A154" s="18"/>
      <c r="B154" s="23"/>
      <c r="C154" s="149"/>
      <c r="D154" s="70"/>
      <c r="E154" s="51"/>
      <c r="F154" s="29"/>
      <c r="G154" s="43"/>
      <c r="H154" s="9"/>
    </row>
    <row r="155" spans="1:8" s="27" customFormat="1" ht="12.75">
      <c r="A155" s="165" t="s">
        <v>14</v>
      </c>
      <c r="B155" s="166"/>
      <c r="C155" s="86"/>
      <c r="D155" s="68"/>
      <c r="E155" s="28"/>
      <c r="F155" s="15">
        <f>AVERAGE(H140:H153)</f>
        <v>0.09474206349217898</v>
      </c>
      <c r="G155" s="25"/>
      <c r="H155" s="21"/>
    </row>
    <row r="156" spans="1:8" s="27" customFormat="1" ht="12.75">
      <c r="A156" s="18"/>
      <c r="B156" s="28"/>
      <c r="C156" s="28"/>
      <c r="D156" s="24"/>
      <c r="E156" s="28"/>
      <c r="F156" s="24"/>
      <c r="G156" s="25"/>
      <c r="H156" s="21"/>
    </row>
    <row r="157" spans="1:8" s="27" customFormat="1" ht="12.75">
      <c r="A157" s="18"/>
      <c r="B157" s="28"/>
      <c r="C157" s="28"/>
      <c r="D157" s="24"/>
      <c r="E157" s="28"/>
      <c r="F157" s="24"/>
      <c r="G157" s="25"/>
      <c r="H157" s="21"/>
    </row>
    <row r="158" spans="1:8" s="27" customFormat="1" ht="12.75">
      <c r="A158" s="165" t="s">
        <v>13</v>
      </c>
      <c r="B158" s="166"/>
      <c r="C158" s="28"/>
      <c r="D158" s="24"/>
      <c r="E158" s="28">
        <f>A153+A134+A101+A90+A68+A58</f>
        <v>121</v>
      </c>
      <c r="F158" s="15">
        <f>AVERAGE(F155,F136,F103,F92,F70,F60)</f>
        <v>0.11523702812428811</v>
      </c>
      <c r="G158" s="156">
        <f>F158*24</f>
        <v>2.765688674982915</v>
      </c>
      <c r="H158" s="21"/>
    </row>
    <row r="159" spans="1:8" s="27" customFormat="1" ht="12.75">
      <c r="A159" s="18"/>
      <c r="B159" s="28"/>
      <c r="C159" s="24"/>
      <c r="D159" s="24"/>
      <c r="E159" s="24"/>
      <c r="F159" s="24"/>
      <c r="G159" s="25"/>
      <c r="H159" s="21"/>
    </row>
    <row r="160" spans="1:8" s="27" customFormat="1" ht="12.75">
      <c r="A160" s="18"/>
      <c r="B160" s="28"/>
      <c r="C160" s="24"/>
      <c r="D160" s="24"/>
      <c r="E160" s="24"/>
      <c r="F160" s="24"/>
      <c r="G160" s="25"/>
      <c r="H160" s="21"/>
    </row>
    <row r="161" spans="1:8" s="27" customFormat="1" ht="12.75">
      <c r="A161" s="18"/>
      <c r="B161" s="28"/>
      <c r="C161" s="24"/>
      <c r="D161" s="24"/>
      <c r="E161" s="24"/>
      <c r="F161" s="24"/>
      <c r="G161" s="25"/>
      <c r="H161" s="21"/>
    </row>
    <row r="162" spans="1:8" s="27" customFormat="1" ht="12.75">
      <c r="A162" s="18"/>
      <c r="B162" s="28"/>
      <c r="C162" s="24"/>
      <c r="D162" s="24"/>
      <c r="E162" s="24"/>
      <c r="F162" s="24"/>
      <c r="G162" s="25"/>
      <c r="H162" s="21"/>
    </row>
    <row r="163" spans="1:8" s="27" customFormat="1" ht="12.75">
      <c r="A163" s="18"/>
      <c r="B163" s="28"/>
      <c r="C163" s="24"/>
      <c r="D163" s="24"/>
      <c r="E163" s="24"/>
      <c r="F163" s="24"/>
      <c r="G163" s="25"/>
      <c r="H163" s="21"/>
    </row>
    <row r="164" spans="1:8" s="27" customFormat="1" ht="12.75">
      <c r="A164" s="18"/>
      <c r="B164" s="24"/>
      <c r="C164" s="167"/>
      <c r="D164" s="167"/>
      <c r="E164" s="167"/>
      <c r="F164" s="167"/>
      <c r="G164" s="167"/>
      <c r="H164" s="21"/>
    </row>
    <row r="165" spans="1:8" s="27" customFormat="1" ht="12.75">
      <c r="A165" s="18"/>
      <c r="B165" s="24"/>
      <c r="C165" s="24"/>
      <c r="D165" s="24"/>
      <c r="E165" s="24"/>
      <c r="F165" s="24"/>
      <c r="G165" s="24"/>
      <c r="H165" s="21"/>
    </row>
    <row r="166" spans="1:8" s="27" customFormat="1" ht="12.75">
      <c r="A166" s="18"/>
      <c r="B166" s="18"/>
      <c r="C166" s="18"/>
      <c r="D166" s="18"/>
      <c r="E166" s="20"/>
      <c r="F166" s="20"/>
      <c r="G166" s="24"/>
      <c r="H166" s="21"/>
    </row>
    <row r="167" spans="1:8" s="27" customFormat="1" ht="12.75">
      <c r="A167" s="18"/>
      <c r="B167" s="18"/>
      <c r="C167" s="18"/>
      <c r="D167" s="18"/>
      <c r="E167" s="20"/>
      <c r="F167" s="20"/>
      <c r="G167" s="24"/>
      <c r="H167" s="21"/>
    </row>
    <row r="168" spans="1:8" s="27" customFormat="1" ht="12.75">
      <c r="A168" s="18"/>
      <c r="B168" s="18"/>
      <c r="C168" s="18"/>
      <c r="D168" s="18"/>
      <c r="E168" s="20"/>
      <c r="F168" s="20"/>
      <c r="G168" s="24"/>
      <c r="H168" s="21"/>
    </row>
    <row r="169" spans="1:8" s="27" customFormat="1" ht="12.75">
      <c r="A169" s="18"/>
      <c r="B169" s="18"/>
      <c r="C169" s="18"/>
      <c r="D169" s="18"/>
      <c r="E169" s="20"/>
      <c r="F169" s="20"/>
      <c r="G169" s="24"/>
      <c r="H169" s="21"/>
    </row>
    <row r="170" spans="1:8" s="27" customFormat="1" ht="12.75">
      <c r="A170" s="18"/>
      <c r="B170" s="18"/>
      <c r="C170" s="18"/>
      <c r="D170" s="18"/>
      <c r="E170" s="20"/>
      <c r="F170" s="20"/>
      <c r="G170" s="24"/>
      <c r="H170" s="21"/>
    </row>
    <row r="171" spans="1:8" s="27" customFormat="1" ht="12.75">
      <c r="A171" s="18"/>
      <c r="B171" s="18"/>
      <c r="C171" s="18"/>
      <c r="D171" s="18"/>
      <c r="E171" s="21"/>
      <c r="F171" s="20"/>
      <c r="G171" s="24"/>
      <c r="H171" s="21"/>
    </row>
    <row r="172" spans="1:8" s="27" customFormat="1" ht="12.75">
      <c r="A172" s="18"/>
      <c r="B172" s="18"/>
      <c r="C172" s="18"/>
      <c r="D172" s="18"/>
      <c r="E172" s="21"/>
      <c r="F172" s="21"/>
      <c r="G172" s="24"/>
      <c r="H172" s="21"/>
    </row>
    <row r="173" spans="1:8" s="27" customFormat="1" ht="12.75">
      <c r="A173" s="18"/>
      <c r="B173" s="18"/>
      <c r="C173" s="18"/>
      <c r="D173" s="18"/>
      <c r="E173" s="21"/>
      <c r="F173" s="21"/>
      <c r="G173" s="24"/>
      <c r="H173" s="21"/>
    </row>
    <row r="174" spans="1:8" s="27" customFormat="1" ht="12.75">
      <c r="A174" s="18"/>
      <c r="B174" s="18"/>
      <c r="C174" s="18"/>
      <c r="D174" s="18"/>
      <c r="E174" s="21"/>
      <c r="F174" s="21"/>
      <c r="G174" s="24"/>
      <c r="H174" s="18"/>
    </row>
    <row r="175" spans="1:8" s="27" customFormat="1" ht="12.75">
      <c r="A175" s="18"/>
      <c r="B175" s="18"/>
      <c r="C175" s="18"/>
      <c r="D175" s="18"/>
      <c r="E175" s="21"/>
      <c r="F175" s="21"/>
      <c r="G175" s="24"/>
      <c r="H175" s="18"/>
    </row>
    <row r="176" spans="1:8" s="27" customFormat="1" ht="12.75">
      <c r="A176" s="18"/>
      <c r="B176" s="18"/>
      <c r="C176" s="18"/>
      <c r="D176" s="18"/>
      <c r="E176" s="21"/>
      <c r="F176" s="21"/>
      <c r="G176" s="24"/>
      <c r="H176" s="18"/>
    </row>
    <row r="177" spans="1:8" s="27" customFormat="1" ht="12.75">
      <c r="A177" s="18"/>
      <c r="B177" s="18"/>
      <c r="C177" s="18"/>
      <c r="D177" s="18"/>
      <c r="E177" s="21"/>
      <c r="F177" s="21"/>
      <c r="G177" s="24"/>
      <c r="H177" s="18"/>
    </row>
    <row r="178" spans="5:7" s="27" customFormat="1" ht="12.75">
      <c r="E178" s="26"/>
      <c r="F178" s="26"/>
      <c r="G178" s="154"/>
    </row>
    <row r="179" spans="5:7" s="27" customFormat="1" ht="12.75">
      <c r="E179" s="26"/>
      <c r="F179" s="26"/>
      <c r="G179" s="154"/>
    </row>
    <row r="180" spans="5:7" s="27" customFormat="1" ht="12.75">
      <c r="E180" s="26"/>
      <c r="F180" s="26"/>
      <c r="G180" s="154"/>
    </row>
    <row r="181" spans="5:7" s="27" customFormat="1" ht="12.75">
      <c r="E181" s="26"/>
      <c r="F181" s="26"/>
      <c r="G181" s="154"/>
    </row>
    <row r="182" spans="5:7" s="27" customFormat="1" ht="12.75">
      <c r="E182" s="26"/>
      <c r="F182" s="26"/>
      <c r="G182" s="154"/>
    </row>
    <row r="183" spans="5:7" s="27" customFormat="1" ht="12.75">
      <c r="E183" s="26"/>
      <c r="F183" s="26"/>
      <c r="G183" s="154"/>
    </row>
    <row r="184" spans="5:7" s="27" customFormat="1" ht="12.75">
      <c r="E184" s="26"/>
      <c r="F184" s="26"/>
      <c r="G184" s="154"/>
    </row>
    <row r="185" spans="5:7" s="27" customFormat="1" ht="12.75">
      <c r="E185" s="26"/>
      <c r="F185" s="26"/>
      <c r="G185" s="154"/>
    </row>
    <row r="186" spans="5:7" s="27" customFormat="1" ht="12.75">
      <c r="E186" s="26"/>
      <c r="F186" s="26"/>
      <c r="G186" s="154"/>
    </row>
    <row r="187" spans="5:7" s="27" customFormat="1" ht="12.75">
      <c r="E187" s="26"/>
      <c r="F187" s="26"/>
      <c r="G187" s="154"/>
    </row>
    <row r="188" spans="5:7" s="27" customFormat="1" ht="12.75">
      <c r="E188" s="26"/>
      <c r="F188" s="26"/>
      <c r="G188" s="154"/>
    </row>
    <row r="189" spans="5:7" s="27" customFormat="1" ht="12.75">
      <c r="E189" s="26"/>
      <c r="F189" s="26"/>
      <c r="G189" s="154"/>
    </row>
    <row r="190" spans="5:7" s="27" customFormat="1" ht="12.75">
      <c r="E190" s="26"/>
      <c r="F190" s="26"/>
      <c r="G190" s="154"/>
    </row>
    <row r="191" spans="5:7" s="27" customFormat="1" ht="12.75">
      <c r="E191" s="26"/>
      <c r="F191" s="26"/>
      <c r="G191" s="154"/>
    </row>
    <row r="192" spans="5:7" s="27" customFormat="1" ht="12.75">
      <c r="E192" s="26"/>
      <c r="F192" s="26"/>
      <c r="G192" s="154"/>
    </row>
    <row r="193" spans="5:7" s="27" customFormat="1" ht="12.75">
      <c r="E193" s="26"/>
      <c r="F193" s="26"/>
      <c r="G193" s="154"/>
    </row>
    <row r="194" spans="5:7" s="27" customFormat="1" ht="12.75">
      <c r="E194" s="26"/>
      <c r="F194" s="26"/>
      <c r="G194" s="154"/>
    </row>
    <row r="195" spans="5:7" s="27" customFormat="1" ht="12.75">
      <c r="E195" s="26"/>
      <c r="F195" s="26"/>
      <c r="G195" s="154"/>
    </row>
    <row r="196" spans="5:7" s="27" customFormat="1" ht="12.75">
      <c r="E196" s="26"/>
      <c r="F196" s="26"/>
      <c r="G196" s="154"/>
    </row>
    <row r="197" spans="5:7" s="27" customFormat="1" ht="12.75">
      <c r="E197" s="26"/>
      <c r="F197" s="26"/>
      <c r="G197" s="154"/>
    </row>
    <row r="198" spans="5:7" s="27" customFormat="1" ht="12.75">
      <c r="E198" s="26"/>
      <c r="F198" s="26"/>
      <c r="G198" s="154"/>
    </row>
    <row r="199" spans="5:7" s="27" customFormat="1" ht="12.75">
      <c r="E199" s="26"/>
      <c r="F199" s="26"/>
      <c r="G199" s="154"/>
    </row>
    <row r="200" spans="5:7" s="27" customFormat="1" ht="12.75">
      <c r="E200" s="26"/>
      <c r="F200" s="26"/>
      <c r="G200" s="154"/>
    </row>
    <row r="201" spans="5:7" s="27" customFormat="1" ht="12.75">
      <c r="E201" s="26"/>
      <c r="F201" s="26"/>
      <c r="G201" s="154"/>
    </row>
    <row r="202" spans="5:7" s="27" customFormat="1" ht="12.75">
      <c r="E202" s="26"/>
      <c r="F202" s="26"/>
      <c r="G202" s="154"/>
    </row>
    <row r="203" spans="5:7" s="27" customFormat="1" ht="12.75">
      <c r="E203" s="26"/>
      <c r="F203" s="26"/>
      <c r="G203" s="154"/>
    </row>
    <row r="204" spans="5:7" s="27" customFormat="1" ht="12.75">
      <c r="E204" s="26"/>
      <c r="F204" s="26"/>
      <c r="G204" s="154"/>
    </row>
    <row r="205" spans="5:7" s="27" customFormat="1" ht="12.75">
      <c r="E205" s="26"/>
      <c r="F205" s="26"/>
      <c r="G205" s="154"/>
    </row>
    <row r="206" spans="5:7" s="27" customFormat="1" ht="12.75">
      <c r="E206" s="26"/>
      <c r="F206" s="26"/>
      <c r="G206" s="154"/>
    </row>
    <row r="207" spans="5:7" s="27" customFormat="1" ht="12.75">
      <c r="E207" s="26"/>
      <c r="F207" s="26"/>
      <c r="G207" s="154"/>
    </row>
    <row r="208" spans="5:7" s="27" customFormat="1" ht="12.75">
      <c r="E208" s="26"/>
      <c r="F208" s="26"/>
      <c r="G208" s="154"/>
    </row>
    <row r="209" spans="5:7" s="27" customFormat="1" ht="12.75">
      <c r="E209" s="26"/>
      <c r="F209" s="26"/>
      <c r="G209" s="154"/>
    </row>
    <row r="210" spans="5:7" s="27" customFormat="1" ht="12.75">
      <c r="E210" s="26"/>
      <c r="F210" s="26"/>
      <c r="G210" s="154"/>
    </row>
    <row r="211" spans="5:7" s="27" customFormat="1" ht="12.75">
      <c r="E211" s="26"/>
      <c r="F211" s="26"/>
      <c r="G211" s="154"/>
    </row>
    <row r="212" spans="5:7" s="27" customFormat="1" ht="12.75">
      <c r="E212" s="26"/>
      <c r="F212" s="26"/>
      <c r="G212" s="154"/>
    </row>
    <row r="213" spans="5:7" s="27" customFormat="1" ht="12.75">
      <c r="E213" s="26"/>
      <c r="F213" s="26"/>
      <c r="G213" s="154"/>
    </row>
    <row r="214" spans="5:7" s="27" customFormat="1" ht="12.75">
      <c r="E214" s="26"/>
      <c r="F214" s="26"/>
      <c r="G214" s="154"/>
    </row>
    <row r="215" spans="5:7" s="27" customFormat="1" ht="12.75">
      <c r="E215" s="26"/>
      <c r="F215" s="26"/>
      <c r="G215" s="154"/>
    </row>
    <row r="216" spans="5:7" s="27" customFormat="1" ht="12.75">
      <c r="E216" s="26"/>
      <c r="F216" s="26"/>
      <c r="G216" s="154"/>
    </row>
    <row r="217" spans="5:7" s="27" customFormat="1" ht="12.75">
      <c r="E217" s="26"/>
      <c r="F217" s="26"/>
      <c r="G217" s="154"/>
    </row>
    <row r="218" spans="5:7" s="27" customFormat="1" ht="12.75">
      <c r="E218" s="26"/>
      <c r="F218" s="26"/>
      <c r="G218" s="154"/>
    </row>
    <row r="219" spans="5:7" s="27" customFormat="1" ht="12.75">
      <c r="E219" s="26"/>
      <c r="F219" s="26"/>
      <c r="G219" s="154"/>
    </row>
    <row r="220" spans="5:7" s="27" customFormat="1" ht="12.75">
      <c r="E220" s="26"/>
      <c r="F220" s="26"/>
      <c r="G220" s="154"/>
    </row>
    <row r="221" spans="5:7" s="27" customFormat="1" ht="12.75">
      <c r="E221" s="26"/>
      <c r="F221" s="26"/>
      <c r="G221" s="154"/>
    </row>
    <row r="222" spans="5:7" s="27" customFormat="1" ht="12.75">
      <c r="E222" s="26"/>
      <c r="F222" s="26"/>
      <c r="G222" s="154"/>
    </row>
    <row r="223" spans="5:7" s="27" customFormat="1" ht="12.75">
      <c r="E223" s="26"/>
      <c r="F223" s="26"/>
      <c r="G223" s="154"/>
    </row>
  </sheetData>
  <sheetProtection/>
  <mergeCells count="23">
    <mergeCell ref="A3:B4"/>
    <mergeCell ref="C3:G4"/>
    <mergeCell ref="H3:H8"/>
    <mergeCell ref="E6:F7"/>
    <mergeCell ref="G6:G8"/>
    <mergeCell ref="C7:C8"/>
    <mergeCell ref="A136:B136"/>
    <mergeCell ref="A9:IV9"/>
    <mergeCell ref="A10:G10"/>
    <mergeCell ref="A60:B60"/>
    <mergeCell ref="B61:G61"/>
    <mergeCell ref="A70:B70"/>
    <mergeCell ref="B72:G72"/>
    <mergeCell ref="B138:G138"/>
    <mergeCell ref="B139:H139"/>
    <mergeCell ref="A155:B155"/>
    <mergeCell ref="A158:B158"/>
    <mergeCell ref="C164:G164"/>
    <mergeCell ref="A73:H73"/>
    <mergeCell ref="B93:G93"/>
    <mergeCell ref="B94:H94"/>
    <mergeCell ref="A103:B103"/>
    <mergeCell ref="B106:H106"/>
  </mergeCells>
  <printOptions/>
  <pageMargins left="0.36" right="0.33" top="0.51" bottom="0.5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O259"/>
  <sheetViews>
    <sheetView zoomScale="75" zoomScaleNormal="75" zoomScalePageLayoutView="0" workbookViewId="0" topLeftCell="F1">
      <selection activeCell="I1" sqref="I1:I16384"/>
    </sheetView>
  </sheetViews>
  <sheetFormatPr defaultColWidth="9.00390625" defaultRowHeight="12.75"/>
  <cols>
    <col min="1" max="1" width="5.625" style="0" customWidth="1"/>
    <col min="2" max="2" width="13.375" style="0" bestFit="1" customWidth="1"/>
    <col min="3" max="3" width="37.375" style="0" customWidth="1"/>
    <col min="4" max="4" width="32.875" style="0" customWidth="1"/>
    <col min="5" max="5" width="16.875" style="6" customWidth="1"/>
    <col min="6" max="6" width="20.125" style="6" bestFit="1" customWidth="1"/>
    <col min="7" max="7" width="21.50390625" style="152" customWidth="1"/>
    <col min="8" max="8" width="15.00390625" style="0" customWidth="1"/>
  </cols>
  <sheetData>
    <row r="2" ht="13.5" thickBot="1"/>
    <row r="3" spans="1:8" ht="12.75" customHeight="1">
      <c r="A3" s="177"/>
      <c r="B3" s="178"/>
      <c r="C3" s="181" t="s">
        <v>30</v>
      </c>
      <c r="D3" s="181"/>
      <c r="E3" s="181"/>
      <c r="F3" s="181"/>
      <c r="G3" s="181"/>
      <c r="H3" s="183"/>
    </row>
    <row r="4" spans="1:8" ht="13.5" thickBot="1">
      <c r="A4" s="179"/>
      <c r="B4" s="180"/>
      <c r="C4" s="182"/>
      <c r="D4" s="182"/>
      <c r="E4" s="182"/>
      <c r="F4" s="182"/>
      <c r="G4" s="182"/>
      <c r="H4" s="184"/>
    </row>
    <row r="5" spans="3:8" ht="13.5" thickBot="1">
      <c r="C5" s="37"/>
      <c r="H5" s="184"/>
    </row>
    <row r="6" spans="1:8" ht="30.75">
      <c r="A6" s="1"/>
      <c r="B6" s="5"/>
      <c r="C6" s="13" t="s">
        <v>2</v>
      </c>
      <c r="D6" s="3" t="s">
        <v>4</v>
      </c>
      <c r="E6" s="186" t="s">
        <v>7</v>
      </c>
      <c r="F6" s="187"/>
      <c r="G6" s="190" t="s">
        <v>8</v>
      </c>
      <c r="H6" s="184"/>
    </row>
    <row r="7" spans="1:59" ht="15.75" thickBot="1">
      <c r="A7" s="2"/>
      <c r="B7" s="12"/>
      <c r="C7" s="193" t="s">
        <v>3</v>
      </c>
      <c r="D7" s="4" t="s">
        <v>5</v>
      </c>
      <c r="E7" s="188"/>
      <c r="F7" s="189"/>
      <c r="G7" s="191"/>
      <c r="H7" s="184"/>
      <c r="J7" s="38"/>
      <c r="K7" s="38"/>
      <c r="L7" s="38"/>
      <c r="M7" s="38"/>
      <c r="N7" s="38"/>
      <c r="O7" s="38"/>
      <c r="P7" s="38"/>
      <c r="Q7" s="38"/>
      <c r="R7" s="38"/>
      <c r="S7" s="38"/>
      <c r="BE7" s="38"/>
      <c r="BF7" s="38"/>
      <c r="BG7" s="38"/>
    </row>
    <row r="8" spans="1:118" ht="15.75" thickBot="1">
      <c r="A8" s="2" t="s">
        <v>0</v>
      </c>
      <c r="B8" s="12" t="s">
        <v>1</v>
      </c>
      <c r="C8" s="171"/>
      <c r="D8" s="4" t="s">
        <v>6</v>
      </c>
      <c r="E8" s="7" t="s">
        <v>9</v>
      </c>
      <c r="F8" s="7" t="s">
        <v>10</v>
      </c>
      <c r="G8" s="192"/>
      <c r="H8" s="185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</row>
    <row r="9" spans="1:118" s="170" customFormat="1" ht="15">
      <c r="A9" s="170" t="s">
        <v>12</v>
      </c>
      <c r="H9" s="17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1"/>
      <c r="DL9" s="171"/>
      <c r="DM9" s="171"/>
      <c r="DN9" s="171"/>
    </row>
    <row r="10" spans="1:114" s="41" customFormat="1" ht="15">
      <c r="A10" s="173" t="s">
        <v>19</v>
      </c>
      <c r="B10" s="174"/>
      <c r="C10" s="175"/>
      <c r="D10" s="175"/>
      <c r="E10" s="174"/>
      <c r="F10" s="174"/>
      <c r="G10" s="174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</row>
    <row r="11" spans="1:8" ht="30.75">
      <c r="A11" s="8">
        <v>1</v>
      </c>
      <c r="B11" s="64">
        <v>41074</v>
      </c>
      <c r="C11" s="75" t="s">
        <v>24</v>
      </c>
      <c r="D11" s="100" t="s">
        <v>25</v>
      </c>
      <c r="E11" s="9">
        <v>41074.96875</v>
      </c>
      <c r="F11" s="9">
        <v>41075.01944444444</v>
      </c>
      <c r="G11" s="45" t="s">
        <v>11</v>
      </c>
      <c r="H11" s="9">
        <f>F11-E11</f>
        <v>0.0506944444423425</v>
      </c>
    </row>
    <row r="12" spans="1:8" ht="15">
      <c r="A12" s="123">
        <v>2</v>
      </c>
      <c r="B12" s="64">
        <v>41085</v>
      </c>
      <c r="C12" s="75" t="s">
        <v>102</v>
      </c>
      <c r="D12" s="95" t="s">
        <v>54</v>
      </c>
      <c r="E12" s="9">
        <v>41085.56458333333</v>
      </c>
      <c r="F12" s="9">
        <v>41085.629166666666</v>
      </c>
      <c r="G12" s="45" t="s">
        <v>11</v>
      </c>
      <c r="H12" s="9"/>
    </row>
    <row r="13" spans="1:8" ht="15">
      <c r="A13" s="8">
        <v>3</v>
      </c>
      <c r="B13" s="64">
        <v>41087</v>
      </c>
      <c r="C13" s="70" t="s">
        <v>35</v>
      </c>
      <c r="D13" s="70" t="s">
        <v>36</v>
      </c>
      <c r="E13" s="66">
        <v>41087.375</v>
      </c>
      <c r="F13" s="9">
        <v>41087.40833333333</v>
      </c>
      <c r="G13" s="45" t="s">
        <v>11</v>
      </c>
      <c r="H13" s="9">
        <f aca="true" t="shared" si="0" ref="H13:H63">F13-E13</f>
        <v>0.03333333333284827</v>
      </c>
    </row>
    <row r="14" spans="1:8" s="27" customFormat="1" ht="30.75">
      <c r="A14" s="8">
        <v>4</v>
      </c>
      <c r="B14" s="17">
        <v>41087</v>
      </c>
      <c r="C14" s="48" t="s">
        <v>26</v>
      </c>
      <c r="D14" s="35" t="s">
        <v>29</v>
      </c>
      <c r="E14" s="9">
        <v>41087.57152777778</v>
      </c>
      <c r="F14" s="9">
        <v>41087.57152777778</v>
      </c>
      <c r="G14" s="45" t="s">
        <v>11</v>
      </c>
      <c r="H14" s="9">
        <f t="shared" si="0"/>
        <v>0</v>
      </c>
    </row>
    <row r="15" spans="1:8" s="27" customFormat="1" ht="30.75">
      <c r="A15" s="123">
        <v>5</v>
      </c>
      <c r="B15" s="17">
        <v>41087</v>
      </c>
      <c r="C15" s="36" t="s">
        <v>26</v>
      </c>
      <c r="D15" s="14" t="s">
        <v>32</v>
      </c>
      <c r="E15" s="9">
        <v>41087.57152777778</v>
      </c>
      <c r="F15" s="9">
        <v>41087.618055555555</v>
      </c>
      <c r="G15" s="50" t="s">
        <v>288</v>
      </c>
      <c r="H15" s="9">
        <f t="shared" si="0"/>
        <v>0.04652777777664596</v>
      </c>
    </row>
    <row r="16" spans="1:8" s="27" customFormat="1" ht="46.5">
      <c r="A16" s="8">
        <v>6</v>
      </c>
      <c r="B16" s="17">
        <v>41087</v>
      </c>
      <c r="C16" s="36" t="s">
        <v>33</v>
      </c>
      <c r="D16" s="14" t="s">
        <v>34</v>
      </c>
      <c r="E16" s="9">
        <v>41087.51736111111</v>
      </c>
      <c r="F16" s="9">
        <v>41087.54027777778</v>
      </c>
      <c r="G16" s="50" t="s">
        <v>284</v>
      </c>
      <c r="H16" s="9">
        <f t="shared" si="0"/>
        <v>0.022916666668606922</v>
      </c>
    </row>
    <row r="17" spans="1:8" s="27" customFormat="1" ht="30.75">
      <c r="A17" s="8">
        <v>7</v>
      </c>
      <c r="B17" s="17">
        <v>41088</v>
      </c>
      <c r="C17" s="36" t="s">
        <v>27</v>
      </c>
      <c r="D17" s="36" t="s">
        <v>28</v>
      </c>
      <c r="E17" s="9">
        <v>41088.64097222222</v>
      </c>
      <c r="F17" s="9">
        <v>41088.64097222222</v>
      </c>
      <c r="G17" s="50" t="s">
        <v>283</v>
      </c>
      <c r="H17" s="9">
        <f t="shared" si="0"/>
        <v>0</v>
      </c>
    </row>
    <row r="18" spans="1:114" s="8" customFormat="1" ht="15">
      <c r="A18" s="123">
        <v>8</v>
      </c>
      <c r="B18" s="60">
        <v>41093</v>
      </c>
      <c r="C18" s="35" t="s">
        <v>55</v>
      </c>
      <c r="D18" s="93" t="s">
        <v>56</v>
      </c>
      <c r="E18" s="63">
        <v>41093.02777777778</v>
      </c>
      <c r="F18" s="21">
        <v>41093.066666666666</v>
      </c>
      <c r="G18" s="45" t="s">
        <v>11</v>
      </c>
      <c r="H18" s="9">
        <f t="shared" si="0"/>
        <v>0.038888888884685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</row>
    <row r="19" spans="1:114" s="8" customFormat="1" ht="30.75">
      <c r="A19" s="8">
        <v>9</v>
      </c>
      <c r="B19" s="82">
        <v>41098</v>
      </c>
      <c r="C19" s="14" t="s">
        <v>57</v>
      </c>
      <c r="D19" s="93" t="s">
        <v>22</v>
      </c>
      <c r="E19" s="80">
        <v>41098.649305555555</v>
      </c>
      <c r="F19" s="81">
        <v>41098.90069444444</v>
      </c>
      <c r="G19" s="157" t="s">
        <v>287</v>
      </c>
      <c r="H19" s="9">
        <f t="shared" si="0"/>
        <v>0.2513888888861402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</row>
    <row r="20" spans="1:114" s="8" customFormat="1" ht="30.75">
      <c r="A20" s="8">
        <v>10</v>
      </c>
      <c r="B20" s="82">
        <v>41102</v>
      </c>
      <c r="C20" s="88" t="s">
        <v>76</v>
      </c>
      <c r="D20" s="96" t="s">
        <v>77</v>
      </c>
      <c r="E20" s="80">
        <v>41102.649305555555</v>
      </c>
      <c r="F20" s="81">
        <v>41102.6875</v>
      </c>
      <c r="G20" s="50" t="s">
        <v>283</v>
      </c>
      <c r="H20" s="9">
        <f t="shared" si="0"/>
        <v>0.038194444445252884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spans="1:8" s="38" customFormat="1" ht="46.5">
      <c r="A21" s="123">
        <v>11</v>
      </c>
      <c r="B21" s="83">
        <v>41103</v>
      </c>
      <c r="C21" s="70" t="s">
        <v>277</v>
      </c>
      <c r="D21" s="14" t="s">
        <v>78</v>
      </c>
      <c r="E21" s="84">
        <v>41103.46875</v>
      </c>
      <c r="F21" s="85">
        <v>41103.54861111111</v>
      </c>
      <c r="G21" s="50" t="s">
        <v>284</v>
      </c>
      <c r="H21" s="9">
        <f t="shared" si="0"/>
        <v>0.07986111110949423</v>
      </c>
    </row>
    <row r="22" spans="1:8" s="27" customFormat="1" ht="27.75" customHeight="1">
      <c r="A22" s="8">
        <v>12</v>
      </c>
      <c r="B22" s="30">
        <v>41106</v>
      </c>
      <c r="C22" s="75" t="s">
        <v>86</v>
      </c>
      <c r="D22" s="109" t="s">
        <v>87</v>
      </c>
      <c r="E22" s="51">
        <v>41106.384722222225</v>
      </c>
      <c r="F22" s="69">
        <v>41106.419444444444</v>
      </c>
      <c r="G22" s="50" t="s">
        <v>11</v>
      </c>
      <c r="H22" s="9">
        <f t="shared" si="0"/>
        <v>0.03472222221898846</v>
      </c>
    </row>
    <row r="23" spans="1:8" s="27" customFormat="1" ht="30.75">
      <c r="A23" s="8">
        <v>13</v>
      </c>
      <c r="B23" s="30">
        <v>41106</v>
      </c>
      <c r="C23" s="70" t="s">
        <v>88</v>
      </c>
      <c r="D23" s="70" t="s">
        <v>89</v>
      </c>
      <c r="E23" s="51">
        <v>41106.40138888889</v>
      </c>
      <c r="F23" s="29">
        <v>41106.419444444444</v>
      </c>
      <c r="G23" s="45" t="s">
        <v>11</v>
      </c>
      <c r="H23" s="9">
        <f t="shared" si="0"/>
        <v>0.018055555556202307</v>
      </c>
    </row>
    <row r="24" spans="1:8" s="27" customFormat="1" ht="30.75">
      <c r="A24" s="123">
        <v>14</v>
      </c>
      <c r="B24" s="30">
        <v>41106</v>
      </c>
      <c r="C24" s="75" t="s">
        <v>90</v>
      </c>
      <c r="D24" s="75" t="s">
        <v>91</v>
      </c>
      <c r="E24" s="51">
        <v>41106.399305555555</v>
      </c>
      <c r="F24" s="29">
        <v>41106.43402777778</v>
      </c>
      <c r="G24" s="45" t="s">
        <v>11</v>
      </c>
      <c r="H24" s="9">
        <f t="shared" si="0"/>
        <v>0.03472222222626442</v>
      </c>
    </row>
    <row r="25" spans="1:8" s="27" customFormat="1" ht="15">
      <c r="A25" s="8">
        <v>15</v>
      </c>
      <c r="B25" s="30">
        <v>41106</v>
      </c>
      <c r="C25" s="75" t="s">
        <v>92</v>
      </c>
      <c r="D25" s="75" t="s">
        <v>93</v>
      </c>
      <c r="E25" s="51">
        <v>41106.38888888889</v>
      </c>
      <c r="F25" s="29">
        <v>41106.45</v>
      </c>
      <c r="G25" s="45" t="s">
        <v>11</v>
      </c>
      <c r="H25" s="9">
        <f t="shared" si="0"/>
        <v>0.06111111110658385</v>
      </c>
    </row>
    <row r="26" spans="1:8" s="27" customFormat="1" ht="15">
      <c r="A26" s="8">
        <v>16</v>
      </c>
      <c r="B26" s="30">
        <v>41106</v>
      </c>
      <c r="C26" s="75" t="s">
        <v>94</v>
      </c>
      <c r="D26" s="75" t="s">
        <v>95</v>
      </c>
      <c r="E26" s="51">
        <v>41106.395833333336</v>
      </c>
      <c r="F26" s="29">
        <v>41106.52777777778</v>
      </c>
      <c r="G26" s="45" t="s">
        <v>11</v>
      </c>
      <c r="H26" s="9">
        <f t="shared" si="0"/>
        <v>0.13194444444525288</v>
      </c>
    </row>
    <row r="27" spans="1:8" s="27" customFormat="1" ht="15">
      <c r="A27" s="123">
        <v>17</v>
      </c>
      <c r="B27" s="30">
        <v>41106</v>
      </c>
      <c r="C27" s="75" t="s">
        <v>94</v>
      </c>
      <c r="D27" s="75" t="s">
        <v>96</v>
      </c>
      <c r="E27" s="51">
        <v>41106.395833333336</v>
      </c>
      <c r="F27" s="29">
        <v>41106.58888888889</v>
      </c>
      <c r="G27" s="45" t="s">
        <v>11</v>
      </c>
      <c r="H27" s="9">
        <f t="shared" si="0"/>
        <v>0.19305555555183673</v>
      </c>
    </row>
    <row r="28" spans="1:8" ht="30.75">
      <c r="A28" s="8">
        <v>18</v>
      </c>
      <c r="B28" s="64">
        <v>41107</v>
      </c>
      <c r="C28" s="94" t="s">
        <v>103</v>
      </c>
      <c r="D28" s="14" t="s">
        <v>104</v>
      </c>
      <c r="E28" s="66">
        <v>41107.48611111111</v>
      </c>
      <c r="F28" s="9">
        <v>41107.5625</v>
      </c>
      <c r="G28" s="157" t="s">
        <v>287</v>
      </c>
      <c r="H28" s="9">
        <f t="shared" si="0"/>
        <v>0.07638888889050577</v>
      </c>
    </row>
    <row r="29" spans="1:8" ht="30.75">
      <c r="A29" s="8">
        <v>19</v>
      </c>
      <c r="B29" s="65">
        <v>41108</v>
      </c>
      <c r="C29" s="88" t="s">
        <v>105</v>
      </c>
      <c r="D29" s="14" t="s">
        <v>106</v>
      </c>
      <c r="E29" s="66">
        <v>41108.20138888889</v>
      </c>
      <c r="F29" s="9">
        <v>41108.23472222222</v>
      </c>
      <c r="G29" s="50" t="s">
        <v>11</v>
      </c>
      <c r="H29" s="9">
        <f t="shared" si="0"/>
        <v>0.03333333333284827</v>
      </c>
    </row>
    <row r="30" spans="1:8" ht="30.75">
      <c r="A30" s="123">
        <v>20</v>
      </c>
      <c r="B30" s="64">
        <v>41113</v>
      </c>
      <c r="C30" s="70" t="s">
        <v>121</v>
      </c>
      <c r="D30" s="95" t="s">
        <v>122</v>
      </c>
      <c r="E30" s="66">
        <v>41113.583333333336</v>
      </c>
      <c r="F30" s="9">
        <v>41113.583333333336</v>
      </c>
      <c r="G30" s="50" t="s">
        <v>11</v>
      </c>
      <c r="H30" s="9">
        <f t="shared" si="0"/>
        <v>0</v>
      </c>
    </row>
    <row r="31" spans="1:8" ht="15">
      <c r="A31" s="8">
        <v>21</v>
      </c>
      <c r="B31" s="64">
        <v>41116</v>
      </c>
      <c r="C31" s="103" t="s">
        <v>127</v>
      </c>
      <c r="D31" s="91" t="s">
        <v>128</v>
      </c>
      <c r="E31" s="66">
        <v>41116.895833333336</v>
      </c>
      <c r="F31" s="9">
        <v>41117.00833333333</v>
      </c>
      <c r="G31" s="157" t="s">
        <v>163</v>
      </c>
      <c r="H31" s="9">
        <f t="shared" si="0"/>
        <v>0.11249999999563443</v>
      </c>
    </row>
    <row r="32" spans="1:8" ht="15">
      <c r="A32" s="8">
        <v>22</v>
      </c>
      <c r="B32" s="64">
        <v>41116</v>
      </c>
      <c r="C32" s="88" t="s">
        <v>129</v>
      </c>
      <c r="D32" s="75" t="s">
        <v>130</v>
      </c>
      <c r="E32" s="66">
        <v>41116.93541666667</v>
      </c>
      <c r="F32" s="9">
        <v>41117.06805555556</v>
      </c>
      <c r="G32" s="157" t="s">
        <v>163</v>
      </c>
      <c r="H32" s="9">
        <f t="shared" si="0"/>
        <v>0.13263888889196096</v>
      </c>
    </row>
    <row r="33" spans="1:8" ht="15">
      <c r="A33" s="123">
        <v>23</v>
      </c>
      <c r="B33" s="64">
        <v>41117</v>
      </c>
      <c r="C33" s="70" t="s">
        <v>138</v>
      </c>
      <c r="D33" s="70" t="s">
        <v>139</v>
      </c>
      <c r="E33" s="66">
        <v>41117.895833333336</v>
      </c>
      <c r="F33" s="9">
        <v>41117.98611111111</v>
      </c>
      <c r="G33" s="50" t="s">
        <v>11</v>
      </c>
      <c r="H33" s="9">
        <f t="shared" si="0"/>
        <v>0.09027777777373558</v>
      </c>
    </row>
    <row r="34" spans="1:8" ht="15">
      <c r="A34" s="8">
        <v>24</v>
      </c>
      <c r="B34" s="64">
        <v>41119</v>
      </c>
      <c r="C34" s="75" t="s">
        <v>140</v>
      </c>
      <c r="D34" s="75" t="s">
        <v>141</v>
      </c>
      <c r="E34" s="66">
        <v>41119.76388888889</v>
      </c>
      <c r="F34" s="9">
        <v>41119.78888888889</v>
      </c>
      <c r="G34" s="50" t="s">
        <v>11</v>
      </c>
      <c r="H34" s="9">
        <f t="shared" si="0"/>
        <v>0.02500000000145519</v>
      </c>
    </row>
    <row r="35" spans="1:8" ht="30.75">
      <c r="A35" s="8">
        <v>25</v>
      </c>
      <c r="B35" s="64">
        <v>41120</v>
      </c>
      <c r="C35" s="70" t="s">
        <v>145</v>
      </c>
      <c r="D35" s="98" t="s">
        <v>146</v>
      </c>
      <c r="E35" s="66">
        <v>41120.97708333333</v>
      </c>
      <c r="F35" s="9">
        <v>41121.604166666664</v>
      </c>
      <c r="G35" s="50" t="s">
        <v>11</v>
      </c>
      <c r="H35" s="9">
        <f t="shared" si="0"/>
        <v>0.6270833333328483</v>
      </c>
    </row>
    <row r="36" spans="1:8" ht="15">
      <c r="A36" s="123">
        <v>26</v>
      </c>
      <c r="B36" s="64">
        <v>41127</v>
      </c>
      <c r="C36" s="111" t="s">
        <v>157</v>
      </c>
      <c r="D36" s="70" t="s">
        <v>158</v>
      </c>
      <c r="E36" s="66">
        <v>41127.663194444445</v>
      </c>
      <c r="F36" s="9">
        <v>41127.67152777778</v>
      </c>
      <c r="G36" s="50" t="s">
        <v>11</v>
      </c>
      <c r="H36" s="9">
        <f t="shared" si="0"/>
        <v>0.008333333331393078</v>
      </c>
    </row>
    <row r="37" spans="1:8" ht="30.75">
      <c r="A37" s="8">
        <v>27</v>
      </c>
      <c r="B37" s="11">
        <v>41129</v>
      </c>
      <c r="C37" s="113" t="s">
        <v>160</v>
      </c>
      <c r="D37" s="70" t="s">
        <v>22</v>
      </c>
      <c r="E37" s="66">
        <v>41129.791666666664</v>
      </c>
      <c r="F37" s="9">
        <v>41129.930555555555</v>
      </c>
      <c r="G37" s="157" t="s">
        <v>287</v>
      </c>
      <c r="H37" s="9">
        <f t="shared" si="0"/>
        <v>0.13888888889050577</v>
      </c>
    </row>
    <row r="38" spans="1:8" ht="15">
      <c r="A38" s="8">
        <v>28</v>
      </c>
      <c r="B38" s="64">
        <v>41130</v>
      </c>
      <c r="C38" s="75" t="s">
        <v>177</v>
      </c>
      <c r="D38" s="131" t="s">
        <v>192</v>
      </c>
      <c r="E38" s="9">
        <v>41130.41736111111</v>
      </c>
      <c r="F38" s="9">
        <v>41130.45972222222</v>
      </c>
      <c r="G38" s="50" t="s">
        <v>285</v>
      </c>
      <c r="H38" s="9">
        <f t="shared" si="0"/>
        <v>0.04236111111094942</v>
      </c>
    </row>
    <row r="39" spans="1:8" ht="15">
      <c r="A39" s="123">
        <v>29</v>
      </c>
      <c r="B39" s="64">
        <v>41131</v>
      </c>
      <c r="C39" s="110" t="s">
        <v>178</v>
      </c>
      <c r="D39" s="70" t="s">
        <v>179</v>
      </c>
      <c r="E39" s="66">
        <v>41131.82777777778</v>
      </c>
      <c r="F39" s="9">
        <v>41131.865277777775</v>
      </c>
      <c r="G39" s="50" t="s">
        <v>285</v>
      </c>
      <c r="H39" s="9">
        <f t="shared" si="0"/>
        <v>0.03749999999854481</v>
      </c>
    </row>
    <row r="40" spans="1:8" ht="15">
      <c r="A40" s="8">
        <v>30</v>
      </c>
      <c r="B40" s="11">
        <v>41131</v>
      </c>
      <c r="C40" s="102" t="s">
        <v>180</v>
      </c>
      <c r="D40" s="111" t="s">
        <v>180</v>
      </c>
      <c r="E40" s="9">
        <v>41131.82777777778</v>
      </c>
      <c r="F40" s="9">
        <v>41131.865277777775</v>
      </c>
      <c r="G40" s="50" t="s">
        <v>11</v>
      </c>
      <c r="H40" s="9">
        <f t="shared" si="0"/>
        <v>0.03749999999854481</v>
      </c>
    </row>
    <row r="41" spans="1:8" s="27" customFormat="1" ht="15">
      <c r="A41" s="8">
        <v>31</v>
      </c>
      <c r="B41" s="30">
        <v>41135</v>
      </c>
      <c r="C41" s="71" t="s">
        <v>181</v>
      </c>
      <c r="D41" s="90" t="s">
        <v>182</v>
      </c>
      <c r="E41" s="51">
        <v>41135.20138888889</v>
      </c>
      <c r="F41" s="29">
        <v>41135.225</v>
      </c>
      <c r="G41" s="50" t="s">
        <v>11</v>
      </c>
      <c r="H41" s="9">
        <f t="shared" si="0"/>
        <v>0.02361111110803904</v>
      </c>
    </row>
    <row r="42" spans="1:8" s="27" customFormat="1" ht="30.75">
      <c r="A42" s="123">
        <v>32</v>
      </c>
      <c r="B42" s="30">
        <v>41134</v>
      </c>
      <c r="C42" s="50" t="s">
        <v>230</v>
      </c>
      <c r="D42" s="146" t="s">
        <v>255</v>
      </c>
      <c r="E42" s="51">
        <v>41134.50555555556</v>
      </c>
      <c r="F42" s="29">
        <v>41134.52777777778</v>
      </c>
      <c r="G42" s="50" t="s">
        <v>11</v>
      </c>
      <c r="H42" s="9">
        <f t="shared" si="0"/>
        <v>0.022222222221898846</v>
      </c>
    </row>
    <row r="43" spans="1:8" ht="15">
      <c r="A43" s="8">
        <v>33</v>
      </c>
      <c r="B43" s="64">
        <v>41137</v>
      </c>
      <c r="C43" s="102" t="s">
        <v>183</v>
      </c>
      <c r="D43" s="138" t="s">
        <v>184</v>
      </c>
      <c r="E43" s="9">
        <v>41137.87986111111</v>
      </c>
      <c r="F43" s="9">
        <v>41137.88333333333</v>
      </c>
      <c r="G43" s="50" t="s">
        <v>285</v>
      </c>
      <c r="H43" s="9">
        <f t="shared" si="0"/>
        <v>0.0034722222189884633</v>
      </c>
    </row>
    <row r="44" spans="1:8" ht="15">
      <c r="A44" s="8">
        <v>34</v>
      </c>
      <c r="B44" s="64">
        <v>41138</v>
      </c>
      <c r="C44" s="134" t="s">
        <v>199</v>
      </c>
      <c r="D44" s="138" t="s">
        <v>200</v>
      </c>
      <c r="E44" s="66">
        <v>41138.43194444444</v>
      </c>
      <c r="F44" s="9">
        <v>41138.49444444444</v>
      </c>
      <c r="G44" s="50" t="s">
        <v>11</v>
      </c>
      <c r="H44" s="9">
        <f t="shared" si="0"/>
        <v>0.0625</v>
      </c>
    </row>
    <row r="45" spans="1:8" ht="30.75">
      <c r="A45" s="123">
        <v>35</v>
      </c>
      <c r="B45" s="64">
        <v>41139</v>
      </c>
      <c r="C45" s="122" t="s">
        <v>189</v>
      </c>
      <c r="D45" s="137" t="s">
        <v>190</v>
      </c>
      <c r="E45" s="66">
        <v>41139.464583333334</v>
      </c>
      <c r="F45" s="9">
        <v>41139.49166666667</v>
      </c>
      <c r="G45" s="50" t="s">
        <v>11</v>
      </c>
      <c r="H45" s="9">
        <f t="shared" si="0"/>
        <v>0.02708333333430346</v>
      </c>
    </row>
    <row r="46" spans="1:8" ht="30.75">
      <c r="A46" s="8">
        <v>36</v>
      </c>
      <c r="B46" s="64">
        <v>41139</v>
      </c>
      <c r="C46" s="50" t="s">
        <v>201</v>
      </c>
      <c r="D46" s="137" t="s">
        <v>202</v>
      </c>
      <c r="E46" s="66">
        <v>41139.73472222222</v>
      </c>
      <c r="F46" s="9">
        <v>41139.77777777778</v>
      </c>
      <c r="G46" s="50" t="s">
        <v>11</v>
      </c>
      <c r="H46" s="9">
        <f t="shared" si="0"/>
        <v>0.0430555555576575</v>
      </c>
    </row>
    <row r="47" spans="1:8" ht="30.75">
      <c r="A47" s="8">
        <v>37</v>
      </c>
      <c r="B47" s="64">
        <v>41144</v>
      </c>
      <c r="C47" s="139" t="s">
        <v>186</v>
      </c>
      <c r="D47" s="121" t="s">
        <v>187</v>
      </c>
      <c r="E47" s="66">
        <v>41144.51736111111</v>
      </c>
      <c r="F47" s="9">
        <v>41144.55902777778</v>
      </c>
      <c r="G47" s="50" t="s">
        <v>283</v>
      </c>
      <c r="H47" s="9">
        <f t="shared" si="0"/>
        <v>0.041666666671517305</v>
      </c>
    </row>
    <row r="48" spans="1:8" ht="15">
      <c r="A48" s="123">
        <v>38</v>
      </c>
      <c r="B48" s="64">
        <v>41151</v>
      </c>
      <c r="C48" s="143" t="s">
        <v>185</v>
      </c>
      <c r="D48" s="67" t="s">
        <v>188</v>
      </c>
      <c r="E48" s="66">
        <v>41151.77569444444</v>
      </c>
      <c r="F48" s="9">
        <v>41151.81041666667</v>
      </c>
      <c r="G48" s="45" t="s">
        <v>11</v>
      </c>
      <c r="H48" s="9">
        <f t="shared" si="0"/>
        <v>0.03472222222626442</v>
      </c>
    </row>
    <row r="49" spans="1:8" ht="46.5">
      <c r="A49" s="8">
        <v>39</v>
      </c>
      <c r="B49" s="30">
        <v>41154</v>
      </c>
      <c r="C49" s="75" t="s">
        <v>218</v>
      </c>
      <c r="D49" s="44" t="s">
        <v>220</v>
      </c>
      <c r="E49" s="31">
        <v>41154.354166666664</v>
      </c>
      <c r="F49" s="29">
        <v>41155.416666666664</v>
      </c>
      <c r="G49" s="50" t="s">
        <v>286</v>
      </c>
      <c r="H49" s="9">
        <f t="shared" si="0"/>
        <v>1.0625</v>
      </c>
    </row>
    <row r="50" spans="1:8" ht="15">
      <c r="A50" s="8">
        <v>40</v>
      </c>
      <c r="B50" s="64">
        <v>41155</v>
      </c>
      <c r="C50" s="75" t="s">
        <v>221</v>
      </c>
      <c r="D50" s="98" t="s">
        <v>222</v>
      </c>
      <c r="E50" s="66">
        <v>41155.94097222222</v>
      </c>
      <c r="F50" s="9">
        <v>41155.99930555555</v>
      </c>
      <c r="G50" s="50" t="s">
        <v>285</v>
      </c>
      <c r="H50" s="9">
        <f t="shared" si="0"/>
        <v>0.05833333333430346</v>
      </c>
    </row>
    <row r="51" spans="1:8" ht="30" customHeight="1">
      <c r="A51" s="123">
        <v>41</v>
      </c>
      <c r="B51" s="64">
        <v>41156</v>
      </c>
      <c r="C51" s="75" t="s">
        <v>223</v>
      </c>
      <c r="D51" s="145" t="s">
        <v>224</v>
      </c>
      <c r="E51" s="9">
        <v>41156.49652777778</v>
      </c>
      <c r="F51" s="9">
        <v>41156.51736111111</v>
      </c>
      <c r="G51" s="50" t="s">
        <v>288</v>
      </c>
      <c r="H51" s="9">
        <f t="shared" si="0"/>
        <v>0.020833333328482695</v>
      </c>
    </row>
    <row r="52" spans="1:8" ht="30.75">
      <c r="A52" s="8">
        <v>42</v>
      </c>
      <c r="B52" s="64">
        <v>41156</v>
      </c>
      <c r="C52" s="75" t="s">
        <v>225</v>
      </c>
      <c r="D52" s="91" t="s">
        <v>226</v>
      </c>
      <c r="E52" s="66">
        <v>41156.708333333336</v>
      </c>
      <c r="F52" s="9">
        <v>41156.708333333336</v>
      </c>
      <c r="G52" s="45" t="s">
        <v>11</v>
      </c>
      <c r="H52" s="9">
        <f t="shared" si="0"/>
        <v>0</v>
      </c>
    </row>
    <row r="53" spans="1:8" ht="30.75">
      <c r="A53" s="8">
        <v>43</v>
      </c>
      <c r="B53" s="64">
        <v>41157</v>
      </c>
      <c r="C53" s="147" t="s">
        <v>231</v>
      </c>
      <c r="D53" s="91" t="s">
        <v>232</v>
      </c>
      <c r="E53" s="66">
        <v>41157.66875</v>
      </c>
      <c r="F53" s="9">
        <v>41157.711805555555</v>
      </c>
      <c r="G53" s="45" t="s">
        <v>23</v>
      </c>
      <c r="H53" s="9">
        <f t="shared" si="0"/>
        <v>0.0430555555576575</v>
      </c>
    </row>
    <row r="54" spans="1:8" ht="15">
      <c r="A54" s="123">
        <v>44</v>
      </c>
      <c r="B54" s="64">
        <v>41158</v>
      </c>
      <c r="C54" s="75" t="s">
        <v>236</v>
      </c>
      <c r="D54" s="120" t="s">
        <v>235</v>
      </c>
      <c r="E54" s="66">
        <v>41158.75</v>
      </c>
      <c r="F54" s="9">
        <v>41158.82777777778</v>
      </c>
      <c r="G54" s="45" t="s">
        <v>11</v>
      </c>
      <c r="H54" s="9">
        <f t="shared" si="0"/>
        <v>0.07777777777664596</v>
      </c>
    </row>
    <row r="55" spans="1:8" ht="15">
      <c r="A55" s="8">
        <v>45</v>
      </c>
      <c r="B55" s="64">
        <v>41171</v>
      </c>
      <c r="C55" s="50" t="s">
        <v>258</v>
      </c>
      <c r="D55" s="50" t="s">
        <v>259</v>
      </c>
      <c r="E55" s="66">
        <v>41171.57777777778</v>
      </c>
      <c r="F55" s="9">
        <v>41171.62847222222</v>
      </c>
      <c r="G55" s="50" t="s">
        <v>285</v>
      </c>
      <c r="H55" s="9">
        <f t="shared" si="0"/>
        <v>0.0506944444423425</v>
      </c>
    </row>
    <row r="56" spans="1:8" s="27" customFormat="1" ht="15">
      <c r="A56" s="8">
        <v>46</v>
      </c>
      <c r="B56" s="17">
        <v>41171</v>
      </c>
      <c r="C56" s="50" t="s">
        <v>258</v>
      </c>
      <c r="D56" s="50" t="s">
        <v>259</v>
      </c>
      <c r="E56" s="9">
        <v>41171.646527777775</v>
      </c>
      <c r="F56" s="9">
        <v>41171.697916666664</v>
      </c>
      <c r="G56" s="50" t="s">
        <v>285</v>
      </c>
      <c r="H56" s="21">
        <f t="shared" si="0"/>
        <v>0.05138888888905058</v>
      </c>
    </row>
    <row r="57" spans="1:8" s="27" customFormat="1" ht="15">
      <c r="A57" s="123">
        <v>47</v>
      </c>
      <c r="B57" s="17">
        <v>41171</v>
      </c>
      <c r="C57" s="50" t="s">
        <v>258</v>
      </c>
      <c r="D57" s="50" t="s">
        <v>259</v>
      </c>
      <c r="E57" s="9">
        <v>41171.899305555555</v>
      </c>
      <c r="F57" s="9">
        <v>41171.910416666666</v>
      </c>
      <c r="G57" s="50" t="s">
        <v>285</v>
      </c>
      <c r="H57" s="21">
        <f t="shared" si="0"/>
        <v>0.011111111110949423</v>
      </c>
    </row>
    <row r="58" spans="1:8" s="27" customFormat="1" ht="15">
      <c r="A58" s="8">
        <v>48</v>
      </c>
      <c r="B58" s="17">
        <v>41171</v>
      </c>
      <c r="C58" s="91" t="s">
        <v>258</v>
      </c>
      <c r="D58" s="91" t="s">
        <v>259</v>
      </c>
      <c r="E58" s="9">
        <v>41171.91458333333</v>
      </c>
      <c r="F58" s="9">
        <v>41171.91805555556</v>
      </c>
      <c r="G58" s="50" t="s">
        <v>285</v>
      </c>
      <c r="H58" s="21">
        <f t="shared" si="0"/>
        <v>0.003472222226264421</v>
      </c>
    </row>
    <row r="59" spans="1:8" s="27" customFormat="1" ht="30.75">
      <c r="A59" s="8">
        <v>49</v>
      </c>
      <c r="B59" s="60">
        <v>41172</v>
      </c>
      <c r="C59" s="134" t="s">
        <v>260</v>
      </c>
      <c r="D59" s="91" t="s">
        <v>261</v>
      </c>
      <c r="E59" s="66">
        <v>41172.59027777778</v>
      </c>
      <c r="F59" s="9">
        <v>41172.63888888889</v>
      </c>
      <c r="G59" s="45" t="s">
        <v>11</v>
      </c>
      <c r="H59" s="21">
        <f t="shared" si="0"/>
        <v>0.04861111110949423</v>
      </c>
    </row>
    <row r="60" spans="1:8" s="27" customFormat="1" ht="30.75">
      <c r="A60" s="123">
        <v>50</v>
      </c>
      <c r="B60" s="60">
        <v>41174</v>
      </c>
      <c r="C60" s="70" t="s">
        <v>264</v>
      </c>
      <c r="D60" s="70" t="s">
        <v>265</v>
      </c>
      <c r="E60" s="66">
        <v>41174.58819444444</v>
      </c>
      <c r="F60" s="9">
        <v>41174.604166666664</v>
      </c>
      <c r="G60" s="45" t="s">
        <v>11</v>
      </c>
      <c r="H60" s="21">
        <f t="shared" si="0"/>
        <v>0.015972222223354038</v>
      </c>
    </row>
    <row r="61" spans="1:8" s="27" customFormat="1" ht="15">
      <c r="A61" s="8">
        <v>51</v>
      </c>
      <c r="B61" s="17">
        <v>41179</v>
      </c>
      <c r="C61" s="48" t="s">
        <v>274</v>
      </c>
      <c r="D61" s="48"/>
      <c r="E61" s="9">
        <v>41179.61736111111</v>
      </c>
      <c r="F61" s="9">
        <v>41179.66388888889</v>
      </c>
      <c r="G61" s="50" t="s">
        <v>285</v>
      </c>
      <c r="H61" s="21">
        <f t="shared" si="0"/>
        <v>0.04652777778392192</v>
      </c>
    </row>
    <row r="62" spans="1:8" s="27" customFormat="1" ht="15">
      <c r="A62" s="8">
        <v>52</v>
      </c>
      <c r="B62" s="17">
        <v>41179</v>
      </c>
      <c r="C62" s="36" t="s">
        <v>274</v>
      </c>
      <c r="D62" s="36"/>
      <c r="E62" s="9">
        <v>41179.77638888889</v>
      </c>
      <c r="F62" s="9">
        <v>41179.79583333333</v>
      </c>
      <c r="G62" s="50" t="s">
        <v>285</v>
      </c>
      <c r="H62" s="21">
        <f t="shared" si="0"/>
        <v>0.0194444444423425</v>
      </c>
    </row>
    <row r="63" spans="1:8" s="27" customFormat="1" ht="15">
      <c r="A63" s="123">
        <v>53</v>
      </c>
      <c r="B63" s="17">
        <v>41180</v>
      </c>
      <c r="C63" s="36" t="s">
        <v>274</v>
      </c>
      <c r="D63" s="19"/>
      <c r="E63" s="9">
        <v>41180.10138888889</v>
      </c>
      <c r="F63" s="9">
        <v>41180.10625</v>
      </c>
      <c r="G63" s="50" t="s">
        <v>285</v>
      </c>
      <c r="H63" s="21">
        <f t="shared" si="0"/>
        <v>0.004861111105128657</v>
      </c>
    </row>
    <row r="64" spans="1:8" s="27" customFormat="1" ht="12.75">
      <c r="A64" s="39"/>
      <c r="B64" s="17"/>
      <c r="C64" s="18"/>
      <c r="D64" s="19"/>
      <c r="E64" s="9"/>
      <c r="F64" s="9"/>
      <c r="G64" s="24"/>
      <c r="H64" s="21"/>
    </row>
    <row r="65" spans="1:8" s="27" customFormat="1" ht="12.75">
      <c r="A65" s="165" t="s">
        <v>18</v>
      </c>
      <c r="B65" s="166"/>
      <c r="C65" s="18"/>
      <c r="D65" s="18"/>
      <c r="E65" s="9"/>
      <c r="F65" s="15">
        <f>AVERAGE(H11:H63)</f>
        <v>0.08019497863208996</v>
      </c>
      <c r="G65" s="24"/>
      <c r="H65" s="21"/>
    </row>
    <row r="66" spans="1:8" ht="15">
      <c r="A66" s="10"/>
      <c r="B66" s="161" t="s">
        <v>278</v>
      </c>
      <c r="C66" s="176"/>
      <c r="D66" s="176"/>
      <c r="E66" s="162"/>
      <c r="F66" s="162"/>
      <c r="G66" s="176"/>
      <c r="H66" s="9"/>
    </row>
    <row r="67" spans="1:8" ht="30.75">
      <c r="A67" s="18">
        <v>1</v>
      </c>
      <c r="B67" s="60">
        <v>41092</v>
      </c>
      <c r="C67" s="88" t="s">
        <v>52</v>
      </c>
      <c r="D67" s="88" t="s">
        <v>53</v>
      </c>
      <c r="E67" s="61">
        <v>41092.010416666664</v>
      </c>
      <c r="F67" s="62">
        <v>41092.274305555555</v>
      </c>
      <c r="G67" s="50" t="s">
        <v>289</v>
      </c>
      <c r="H67" s="9">
        <f aca="true" t="shared" si="1" ref="H67:H76">F67-E67</f>
        <v>0.26388888889050577</v>
      </c>
    </row>
    <row r="68" spans="1:8" ht="46.5">
      <c r="A68" s="18">
        <v>2</v>
      </c>
      <c r="B68" s="60">
        <v>41112</v>
      </c>
      <c r="C68" s="88" t="s">
        <v>52</v>
      </c>
      <c r="D68" s="88" t="s">
        <v>110</v>
      </c>
      <c r="E68" s="61">
        <v>41112.62847222222</v>
      </c>
      <c r="F68" s="62">
        <v>41112.81180555555</v>
      </c>
      <c r="G68" s="50" t="s">
        <v>286</v>
      </c>
      <c r="H68" s="9">
        <f t="shared" si="1"/>
        <v>0.18333333333430346</v>
      </c>
    </row>
    <row r="69" spans="1:8" ht="15">
      <c r="A69" s="18">
        <v>3</v>
      </c>
      <c r="B69" s="60">
        <v>41125</v>
      </c>
      <c r="C69" s="88" t="s">
        <v>155</v>
      </c>
      <c r="D69" s="88" t="s">
        <v>110</v>
      </c>
      <c r="E69" s="61">
        <v>41125.652083333334</v>
      </c>
      <c r="F69" s="22">
        <v>41125.65555555555</v>
      </c>
      <c r="G69" s="157" t="s">
        <v>163</v>
      </c>
      <c r="H69" s="9">
        <f t="shared" si="1"/>
        <v>0.0034722222189884633</v>
      </c>
    </row>
    <row r="70" spans="1:8" ht="17.25" customHeight="1">
      <c r="A70" s="18">
        <v>4</v>
      </c>
      <c r="B70" s="60">
        <v>41125</v>
      </c>
      <c r="C70" s="88" t="s">
        <v>156</v>
      </c>
      <c r="D70" s="99" t="s">
        <v>22</v>
      </c>
      <c r="E70" s="61">
        <v>41125.657638888886</v>
      </c>
      <c r="F70" s="22">
        <v>41125.65902777778</v>
      </c>
      <c r="G70" s="157" t="s">
        <v>163</v>
      </c>
      <c r="H70" s="9">
        <f t="shared" si="1"/>
        <v>0.0013888888934161514</v>
      </c>
    </row>
    <row r="71" spans="1:8" ht="15">
      <c r="A71" s="18">
        <v>5</v>
      </c>
      <c r="B71" s="60">
        <v>41128</v>
      </c>
      <c r="C71" s="70" t="s">
        <v>176</v>
      </c>
      <c r="D71" s="100" t="s">
        <v>22</v>
      </c>
      <c r="E71" s="61">
        <v>41128.84722222222</v>
      </c>
      <c r="F71" s="22">
        <v>41128.86111111111</v>
      </c>
      <c r="G71" s="158" t="s">
        <v>163</v>
      </c>
      <c r="H71" s="9">
        <f t="shared" si="1"/>
        <v>0.013888888890505768</v>
      </c>
    </row>
    <row r="72" spans="1:8" ht="15">
      <c r="A72" s="18">
        <v>6</v>
      </c>
      <c r="B72" s="60">
        <v>41143</v>
      </c>
      <c r="C72" s="103" t="s">
        <v>207</v>
      </c>
      <c r="D72" s="100" t="s">
        <v>22</v>
      </c>
      <c r="E72" s="61">
        <v>41143.37013888889</v>
      </c>
      <c r="F72" s="22">
        <v>41143.42222222222</v>
      </c>
      <c r="G72" s="158" t="s">
        <v>170</v>
      </c>
      <c r="H72" s="9">
        <f t="shared" si="1"/>
        <v>0.05208333333575865</v>
      </c>
    </row>
    <row r="73" spans="1:8" ht="15">
      <c r="A73" s="18">
        <v>7</v>
      </c>
      <c r="B73" s="60">
        <v>41147</v>
      </c>
      <c r="C73" s="75" t="s">
        <v>212</v>
      </c>
      <c r="D73" s="104" t="s">
        <v>213</v>
      </c>
      <c r="E73" s="22">
        <v>41147.069444444445</v>
      </c>
      <c r="F73" s="22">
        <v>41147.08472222222</v>
      </c>
      <c r="G73" s="45" t="s">
        <v>214</v>
      </c>
      <c r="H73" s="9">
        <f t="shared" si="1"/>
        <v>0.015277777776645962</v>
      </c>
    </row>
    <row r="74" spans="1:8" ht="15">
      <c r="A74" s="18">
        <v>8</v>
      </c>
      <c r="B74" s="60">
        <v>41164</v>
      </c>
      <c r="C74" s="75" t="s">
        <v>246</v>
      </c>
      <c r="D74" s="75" t="s">
        <v>247</v>
      </c>
      <c r="E74" s="61">
        <v>41164.37847222222</v>
      </c>
      <c r="F74" s="22">
        <v>41164.39236111111</v>
      </c>
      <c r="G74" s="142" t="s">
        <v>285</v>
      </c>
      <c r="H74" s="9">
        <f t="shared" si="1"/>
        <v>0.013888888890505768</v>
      </c>
    </row>
    <row r="75" spans="1:8" s="27" customFormat="1" ht="15">
      <c r="A75" s="18">
        <v>9</v>
      </c>
      <c r="B75" s="30">
        <v>41165</v>
      </c>
      <c r="C75" s="75" t="s">
        <v>262</v>
      </c>
      <c r="D75" s="75" t="s">
        <v>263</v>
      </c>
      <c r="E75" s="51">
        <v>41165.458333333336</v>
      </c>
      <c r="F75" s="29">
        <v>41165.479166666664</v>
      </c>
      <c r="G75" s="142" t="s">
        <v>285</v>
      </c>
      <c r="H75" s="9">
        <f t="shared" si="1"/>
        <v>0.020833333328482695</v>
      </c>
    </row>
    <row r="76" spans="1:8" ht="30.75">
      <c r="A76" s="18">
        <v>10</v>
      </c>
      <c r="B76" s="60">
        <v>41176</v>
      </c>
      <c r="C76" s="70" t="s">
        <v>272</v>
      </c>
      <c r="D76" s="70" t="s">
        <v>273</v>
      </c>
      <c r="E76" s="61">
        <v>41176.35972222222</v>
      </c>
      <c r="F76" s="22">
        <v>41176.39236111111</v>
      </c>
      <c r="G76" s="50" t="s">
        <v>289</v>
      </c>
      <c r="H76" s="9">
        <f t="shared" si="1"/>
        <v>0.032638888886140194</v>
      </c>
    </row>
    <row r="77" spans="1:8" ht="15">
      <c r="A77" s="10"/>
      <c r="B77" s="60"/>
      <c r="C77" s="70"/>
      <c r="D77" s="100"/>
      <c r="E77" s="22"/>
      <c r="F77" s="22"/>
      <c r="G77" s="45"/>
      <c r="H77" s="9"/>
    </row>
    <row r="78" spans="1:8" ht="12.75">
      <c r="A78" s="165" t="s">
        <v>17</v>
      </c>
      <c r="B78" s="166"/>
      <c r="C78" s="116"/>
      <c r="D78" s="19"/>
      <c r="E78" s="22"/>
      <c r="F78" s="15">
        <f>AVERAGE(H67:H76)</f>
        <v>0.06006944444452529</v>
      </c>
      <c r="G78" s="24"/>
      <c r="H78" s="9"/>
    </row>
    <row r="79" spans="1:8" ht="12.75">
      <c r="A79" s="10"/>
      <c r="B79" s="10"/>
      <c r="C79" s="10"/>
      <c r="D79" s="16"/>
      <c r="E79" s="22"/>
      <c r="F79" s="22"/>
      <c r="G79" s="79"/>
      <c r="H79" s="9"/>
    </row>
    <row r="80" spans="1:8" ht="15">
      <c r="A80" s="10"/>
      <c r="B80" s="161" t="s">
        <v>279</v>
      </c>
      <c r="C80" s="162"/>
      <c r="D80" s="162"/>
      <c r="E80" s="162"/>
      <c r="F80" s="162"/>
      <c r="G80" s="162"/>
      <c r="H80" s="9"/>
    </row>
    <row r="81" spans="1:8" ht="12.75">
      <c r="A81" s="163"/>
      <c r="B81" s="164"/>
      <c r="C81" s="164"/>
      <c r="D81" s="164"/>
      <c r="E81" s="164"/>
      <c r="F81" s="164"/>
      <c r="G81" s="164"/>
      <c r="H81" s="164"/>
    </row>
    <row r="82" spans="1:8" s="27" customFormat="1" ht="15">
      <c r="A82" s="18">
        <v>1</v>
      </c>
      <c r="B82" s="30">
        <v>41088</v>
      </c>
      <c r="C82" s="88" t="s">
        <v>41</v>
      </c>
      <c r="D82" s="88" t="s">
        <v>43</v>
      </c>
      <c r="E82" s="49">
        <v>41088.88888888889</v>
      </c>
      <c r="F82" s="33">
        <v>41088.96666666667</v>
      </c>
      <c r="G82" s="50" t="s">
        <v>285</v>
      </c>
      <c r="H82" s="9">
        <f>F82-E82</f>
        <v>0.07777777777664596</v>
      </c>
    </row>
    <row r="83" spans="1:8" s="27" customFormat="1" ht="21" customHeight="1">
      <c r="A83" s="18">
        <v>2</v>
      </c>
      <c r="B83" s="30">
        <v>41088</v>
      </c>
      <c r="C83" s="14" t="s">
        <v>42</v>
      </c>
      <c r="D83" s="14" t="s">
        <v>43</v>
      </c>
      <c r="E83" s="49">
        <v>41088.95138888889</v>
      </c>
      <c r="F83" s="29">
        <v>41088.97222222222</v>
      </c>
      <c r="G83" s="50" t="s">
        <v>285</v>
      </c>
      <c r="H83" s="9">
        <f aca="true" t="shared" si="2" ref="H83:H107">F83-E83</f>
        <v>0.020833333328482695</v>
      </c>
    </row>
    <row r="84" spans="1:8" s="27" customFormat="1" ht="30.75">
      <c r="A84" s="18">
        <v>3</v>
      </c>
      <c r="B84" s="30">
        <v>41089</v>
      </c>
      <c r="C84" s="88" t="s">
        <v>42</v>
      </c>
      <c r="D84" s="88" t="s">
        <v>43</v>
      </c>
      <c r="E84" s="49">
        <v>41089.00833333333</v>
      </c>
      <c r="F84" s="29">
        <v>41089.02291666667</v>
      </c>
      <c r="G84" s="50" t="s">
        <v>289</v>
      </c>
      <c r="H84" s="9">
        <f t="shared" si="2"/>
        <v>0.014583333337213844</v>
      </c>
    </row>
    <row r="85" spans="1:8" s="27" customFormat="1" ht="30.75">
      <c r="A85" s="18">
        <v>4</v>
      </c>
      <c r="B85" s="30" t="s">
        <v>44</v>
      </c>
      <c r="C85" s="88" t="s">
        <v>42</v>
      </c>
      <c r="D85" s="88" t="s">
        <v>45</v>
      </c>
      <c r="E85" s="49">
        <v>41090.399305555555</v>
      </c>
      <c r="F85" s="29">
        <v>41090.441666666666</v>
      </c>
      <c r="G85" s="50" t="s">
        <v>289</v>
      </c>
      <c r="H85" s="9">
        <f t="shared" si="2"/>
        <v>0.04236111111094942</v>
      </c>
    </row>
    <row r="86" spans="1:8" s="27" customFormat="1" ht="15">
      <c r="A86" s="18">
        <v>5</v>
      </c>
      <c r="B86" s="30" t="s">
        <v>44</v>
      </c>
      <c r="C86" s="14" t="s">
        <v>41</v>
      </c>
      <c r="D86" s="14" t="s">
        <v>46</v>
      </c>
      <c r="E86" s="49">
        <v>41090.729166666664</v>
      </c>
      <c r="F86" s="29">
        <v>41090.791666666664</v>
      </c>
      <c r="G86" s="155" t="s">
        <v>11</v>
      </c>
      <c r="H86" s="9">
        <f t="shared" si="2"/>
        <v>0.0625</v>
      </c>
    </row>
    <row r="87" spans="1:8" s="27" customFormat="1" ht="15">
      <c r="A87" s="18">
        <v>6</v>
      </c>
      <c r="B87" s="30">
        <v>41099</v>
      </c>
      <c r="C87" s="103" t="s">
        <v>70</v>
      </c>
      <c r="D87" s="104" t="s">
        <v>71</v>
      </c>
      <c r="E87" s="29">
        <v>41099.85208333333</v>
      </c>
      <c r="F87" s="29">
        <v>41099.92013888889</v>
      </c>
      <c r="G87" s="45" t="s">
        <v>170</v>
      </c>
      <c r="H87" s="9">
        <f t="shared" si="2"/>
        <v>0.06805555555911269</v>
      </c>
    </row>
    <row r="88" spans="1:8" s="27" customFormat="1" ht="15">
      <c r="A88" s="18">
        <v>7</v>
      </c>
      <c r="B88" s="30">
        <v>41112</v>
      </c>
      <c r="C88" s="75" t="s">
        <v>107</v>
      </c>
      <c r="D88" s="70" t="s">
        <v>108</v>
      </c>
      <c r="E88" s="49">
        <v>41112.447916666664</v>
      </c>
      <c r="F88" s="29">
        <v>41112.45277777778</v>
      </c>
      <c r="G88" s="45" t="s">
        <v>109</v>
      </c>
      <c r="H88" s="9">
        <f t="shared" si="2"/>
        <v>0.004861111112404615</v>
      </c>
    </row>
    <row r="89" spans="1:8" s="27" customFormat="1" ht="15">
      <c r="A89" s="18">
        <v>8</v>
      </c>
      <c r="B89" s="30">
        <v>41114</v>
      </c>
      <c r="C89" s="70" t="s">
        <v>123</v>
      </c>
      <c r="D89" s="106" t="s">
        <v>124</v>
      </c>
      <c r="E89" s="49">
        <v>41114.739583333336</v>
      </c>
      <c r="F89" s="29">
        <v>41114.78194444445</v>
      </c>
      <c r="G89" s="157" t="s">
        <v>163</v>
      </c>
      <c r="H89" s="9">
        <f t="shared" si="2"/>
        <v>0.04236111111094942</v>
      </c>
    </row>
    <row r="90" spans="1:8" s="27" customFormat="1" ht="15">
      <c r="A90" s="18">
        <v>9</v>
      </c>
      <c r="B90" s="30">
        <v>41117</v>
      </c>
      <c r="C90" s="103" t="s">
        <v>131</v>
      </c>
      <c r="D90" s="35" t="s">
        <v>132</v>
      </c>
      <c r="E90" s="49">
        <v>41117.018055555556</v>
      </c>
      <c r="F90" s="29">
        <v>41117.05486111111</v>
      </c>
      <c r="G90" s="157" t="s">
        <v>163</v>
      </c>
      <c r="H90" s="9">
        <f t="shared" si="2"/>
        <v>0.03680555555183673</v>
      </c>
    </row>
    <row r="91" spans="1:8" s="27" customFormat="1" ht="15">
      <c r="A91" s="18">
        <v>10</v>
      </c>
      <c r="B91" s="30">
        <v>41117</v>
      </c>
      <c r="C91" s="75" t="s">
        <v>133</v>
      </c>
      <c r="D91" s="106" t="s">
        <v>110</v>
      </c>
      <c r="E91" s="49">
        <v>41117.024305555555</v>
      </c>
      <c r="F91" s="29">
        <v>41117.34930555556</v>
      </c>
      <c r="G91" s="157" t="s">
        <v>163</v>
      </c>
      <c r="H91" s="9">
        <f t="shared" si="2"/>
        <v>0.3250000000043656</v>
      </c>
    </row>
    <row r="92" spans="1:8" s="27" customFormat="1" ht="15">
      <c r="A92" s="18">
        <v>11</v>
      </c>
      <c r="B92" s="30">
        <v>41117</v>
      </c>
      <c r="C92" s="70" t="s">
        <v>41</v>
      </c>
      <c r="D92" s="106" t="s">
        <v>110</v>
      </c>
      <c r="E92" s="49">
        <v>41117.024305555555</v>
      </c>
      <c r="F92" s="29">
        <v>41117.3125</v>
      </c>
      <c r="G92" s="157" t="s">
        <v>163</v>
      </c>
      <c r="H92" s="9">
        <f t="shared" si="2"/>
        <v>0.2881944444452529</v>
      </c>
    </row>
    <row r="93" spans="1:8" s="27" customFormat="1" ht="30.75">
      <c r="A93" s="18">
        <v>12</v>
      </c>
      <c r="B93" s="30">
        <v>41119</v>
      </c>
      <c r="C93" s="111" t="s">
        <v>142</v>
      </c>
      <c r="D93" s="106" t="s">
        <v>143</v>
      </c>
      <c r="E93" s="49">
        <v>41119.08125</v>
      </c>
      <c r="F93" s="29">
        <v>41119.1</v>
      </c>
      <c r="G93" s="50" t="s">
        <v>289</v>
      </c>
      <c r="H93" s="9">
        <f t="shared" si="2"/>
        <v>0.018749999995634425</v>
      </c>
    </row>
    <row r="94" spans="1:8" s="27" customFormat="1" ht="30.75">
      <c r="A94" s="18">
        <v>13</v>
      </c>
      <c r="B94" s="30">
        <v>41119</v>
      </c>
      <c r="C94" s="35" t="s">
        <v>147</v>
      </c>
      <c r="D94" s="35" t="s">
        <v>22</v>
      </c>
      <c r="E94" s="49">
        <v>41119.08125</v>
      </c>
      <c r="F94" s="29">
        <v>41119.1</v>
      </c>
      <c r="G94" s="50" t="s">
        <v>289</v>
      </c>
      <c r="H94" s="9">
        <f t="shared" si="2"/>
        <v>0.018749999995634425</v>
      </c>
    </row>
    <row r="95" spans="1:8" s="27" customFormat="1" ht="30.75">
      <c r="A95" s="18">
        <v>14</v>
      </c>
      <c r="B95" s="30">
        <v>41128</v>
      </c>
      <c r="C95" s="103" t="s">
        <v>159</v>
      </c>
      <c r="D95" s="35"/>
      <c r="E95" s="49">
        <v>41128.53055555555</v>
      </c>
      <c r="F95" s="29">
        <v>41128.53958333333</v>
      </c>
      <c r="G95" s="157" t="s">
        <v>287</v>
      </c>
      <c r="H95" s="9">
        <f t="shared" si="2"/>
        <v>0.009027777778101154</v>
      </c>
    </row>
    <row r="96" spans="1:8" s="27" customFormat="1" ht="15">
      <c r="A96" s="18">
        <v>15</v>
      </c>
      <c r="B96" s="30">
        <v>41128</v>
      </c>
      <c r="C96" s="75" t="s">
        <v>165</v>
      </c>
      <c r="D96" s="106" t="s">
        <v>22</v>
      </c>
      <c r="E96" s="49">
        <v>41128.82430555556</v>
      </c>
      <c r="F96" s="29">
        <v>41128.89861111111</v>
      </c>
      <c r="G96" s="157" t="s">
        <v>163</v>
      </c>
      <c r="H96" s="9">
        <f t="shared" si="2"/>
        <v>0.07430555555038154</v>
      </c>
    </row>
    <row r="97" spans="1:8" s="27" customFormat="1" ht="30.75">
      <c r="A97" s="18">
        <v>16</v>
      </c>
      <c r="B97" s="30">
        <v>41128</v>
      </c>
      <c r="C97" s="75" t="s">
        <v>166</v>
      </c>
      <c r="D97" s="101" t="s">
        <v>22</v>
      </c>
      <c r="E97" s="29">
        <v>41128.833333333336</v>
      </c>
      <c r="F97" s="29">
        <v>41128.979166666664</v>
      </c>
      <c r="G97" s="157" t="s">
        <v>287</v>
      </c>
      <c r="H97" s="9">
        <f t="shared" si="2"/>
        <v>0.1458333333284827</v>
      </c>
    </row>
    <row r="98" spans="1:8" s="27" customFormat="1" ht="30.75">
      <c r="A98" s="18">
        <v>17</v>
      </c>
      <c r="B98" s="30">
        <v>41128</v>
      </c>
      <c r="C98" s="70" t="s">
        <v>167</v>
      </c>
      <c r="D98" s="101" t="s">
        <v>110</v>
      </c>
      <c r="E98" s="29">
        <v>41128.82986111111</v>
      </c>
      <c r="F98" s="29">
        <v>41128.96527777778</v>
      </c>
      <c r="G98" s="157" t="s">
        <v>287</v>
      </c>
      <c r="H98" s="9">
        <f t="shared" si="2"/>
        <v>0.1354166666715173</v>
      </c>
    </row>
    <row r="99" spans="1:8" s="27" customFormat="1" ht="15">
      <c r="A99" s="18">
        <v>18</v>
      </c>
      <c r="B99" s="30">
        <v>41141</v>
      </c>
      <c r="C99" s="97" t="s">
        <v>193</v>
      </c>
      <c r="D99" s="97" t="s">
        <v>194</v>
      </c>
      <c r="E99" s="29">
        <v>41141.125</v>
      </c>
      <c r="F99" s="29">
        <v>41141.208333333336</v>
      </c>
      <c r="G99" s="157" t="s">
        <v>170</v>
      </c>
      <c r="H99" s="9">
        <f t="shared" si="2"/>
        <v>0.08333333333575865</v>
      </c>
    </row>
    <row r="100" spans="1:8" s="27" customFormat="1" ht="15">
      <c r="A100" s="18">
        <v>19</v>
      </c>
      <c r="B100" s="30">
        <v>41143</v>
      </c>
      <c r="C100" s="97" t="s">
        <v>203</v>
      </c>
      <c r="D100" s="97" t="s">
        <v>22</v>
      </c>
      <c r="E100" s="29">
        <v>41143.290972222225</v>
      </c>
      <c r="F100" s="29">
        <v>41143.291666666664</v>
      </c>
      <c r="G100" s="50" t="s">
        <v>285</v>
      </c>
      <c r="H100" s="9">
        <f t="shared" si="2"/>
        <v>0.0006944444394321181</v>
      </c>
    </row>
    <row r="101" spans="1:8" s="27" customFormat="1" ht="15">
      <c r="A101" s="18">
        <v>20</v>
      </c>
      <c r="B101" s="30">
        <v>41149</v>
      </c>
      <c r="C101" s="107" t="s">
        <v>215</v>
      </c>
      <c r="D101" s="107" t="s">
        <v>22</v>
      </c>
      <c r="E101" s="29">
        <v>41149.020833333336</v>
      </c>
      <c r="F101" s="29">
        <v>41149.135416666664</v>
      </c>
      <c r="G101" s="50" t="s">
        <v>170</v>
      </c>
      <c r="H101" s="9">
        <f t="shared" si="2"/>
        <v>0.1145833333284827</v>
      </c>
    </row>
    <row r="102" spans="1:8" s="27" customFormat="1" ht="15">
      <c r="A102" s="18">
        <v>21</v>
      </c>
      <c r="B102" s="125">
        <v>41156</v>
      </c>
      <c r="C102" s="75" t="s">
        <v>227</v>
      </c>
      <c r="D102" s="75" t="s">
        <v>228</v>
      </c>
      <c r="E102" s="29">
        <v>41156.666666666664</v>
      </c>
      <c r="F102" s="29">
        <v>41156.79513888889</v>
      </c>
      <c r="G102" s="45" t="s">
        <v>229</v>
      </c>
      <c r="H102" s="9">
        <f t="shared" si="2"/>
        <v>0.12847222222626442</v>
      </c>
    </row>
    <row r="103" spans="1:8" s="27" customFormat="1" ht="30.75">
      <c r="A103" s="18">
        <v>22</v>
      </c>
      <c r="B103" s="23">
        <v>41163</v>
      </c>
      <c r="C103" s="148" t="s">
        <v>240</v>
      </c>
      <c r="D103" s="91" t="s">
        <v>241</v>
      </c>
      <c r="E103" s="49">
        <v>41163.447916666664</v>
      </c>
      <c r="F103" s="21">
        <v>41163.51458333333</v>
      </c>
      <c r="G103" s="50" t="s">
        <v>11</v>
      </c>
      <c r="H103" s="9">
        <f t="shared" si="2"/>
        <v>0.06666666666569654</v>
      </c>
    </row>
    <row r="104" spans="1:8" s="27" customFormat="1" ht="15">
      <c r="A104" s="18">
        <v>23</v>
      </c>
      <c r="B104" s="30">
        <v>41164</v>
      </c>
      <c r="C104" s="75" t="s">
        <v>243</v>
      </c>
      <c r="D104" s="75" t="s">
        <v>244</v>
      </c>
      <c r="E104" s="51">
        <v>41164.819444444445</v>
      </c>
      <c r="F104" s="21">
        <v>41164.90277777778</v>
      </c>
      <c r="G104" s="50" t="s">
        <v>11</v>
      </c>
      <c r="H104" s="9">
        <f t="shared" si="2"/>
        <v>0.08333333333575865</v>
      </c>
    </row>
    <row r="105" spans="1:8" s="27" customFormat="1" ht="15">
      <c r="A105" s="18">
        <v>24</v>
      </c>
      <c r="B105" s="30">
        <v>41164</v>
      </c>
      <c r="C105" s="75" t="s">
        <v>243</v>
      </c>
      <c r="D105" s="70" t="s">
        <v>245</v>
      </c>
      <c r="E105" s="51">
        <v>41164.819444444445</v>
      </c>
      <c r="F105" s="21">
        <v>41164.90277777778</v>
      </c>
      <c r="G105" s="50" t="s">
        <v>285</v>
      </c>
      <c r="H105" s="9">
        <f t="shared" si="2"/>
        <v>0.08333333333575865</v>
      </c>
    </row>
    <row r="106" spans="1:8" s="27" customFormat="1" ht="30.75">
      <c r="A106" s="18">
        <v>25</v>
      </c>
      <c r="B106" s="30">
        <v>41165</v>
      </c>
      <c r="C106" s="75" t="s">
        <v>248</v>
      </c>
      <c r="D106" s="150"/>
      <c r="E106" s="51">
        <v>41165.993055555555</v>
      </c>
      <c r="F106" s="21">
        <v>41166.024305555555</v>
      </c>
      <c r="G106" s="157" t="s">
        <v>163</v>
      </c>
      <c r="H106" s="9">
        <f t="shared" si="2"/>
        <v>0.03125</v>
      </c>
    </row>
    <row r="107" spans="1:8" s="27" customFormat="1" ht="15">
      <c r="A107" s="18">
        <v>26</v>
      </c>
      <c r="B107" s="30">
        <v>41168</v>
      </c>
      <c r="C107" s="70" t="s">
        <v>253</v>
      </c>
      <c r="D107" s="70" t="s">
        <v>254</v>
      </c>
      <c r="E107" s="51">
        <v>41168.649305555555</v>
      </c>
      <c r="F107" s="51">
        <v>41168.669444444444</v>
      </c>
      <c r="G107" s="45" t="s">
        <v>229</v>
      </c>
      <c r="H107" s="9">
        <f t="shared" si="2"/>
        <v>0.020138888889050577</v>
      </c>
    </row>
    <row r="108" spans="1:8" s="27" customFormat="1" ht="15">
      <c r="A108" s="124"/>
      <c r="B108" s="24"/>
      <c r="C108" s="70"/>
      <c r="D108" s="50"/>
      <c r="E108" s="51"/>
      <c r="F108" s="15"/>
      <c r="G108" s="25"/>
      <c r="H108" s="9"/>
    </row>
    <row r="109" spans="1:8" s="27" customFormat="1" ht="15">
      <c r="A109" s="124"/>
      <c r="B109" s="24"/>
      <c r="C109" s="70"/>
      <c r="D109" s="50"/>
      <c r="E109" s="28"/>
      <c r="F109" s="15">
        <f>AVERAGE(H82:H107)</f>
        <v>0.07681623931589107</v>
      </c>
      <c r="G109" s="25"/>
      <c r="H109" s="9"/>
    </row>
    <row r="110" spans="1:8" s="27" customFormat="1" ht="15">
      <c r="A110" s="18"/>
      <c r="B110" s="161" t="s">
        <v>280</v>
      </c>
      <c r="C110" s="162"/>
      <c r="D110" s="162"/>
      <c r="E110" s="162"/>
      <c r="F110" s="162"/>
      <c r="G110" s="162"/>
      <c r="H110" s="9"/>
    </row>
    <row r="111" spans="1:8" s="27" customFormat="1" ht="12.75">
      <c r="A111" s="18"/>
      <c r="B111" s="163"/>
      <c r="C111" s="164"/>
      <c r="D111" s="164"/>
      <c r="E111" s="164"/>
      <c r="F111" s="164"/>
      <c r="G111" s="164"/>
      <c r="H111" s="164"/>
    </row>
    <row r="112" spans="1:8" s="27" customFormat="1" ht="18.75" customHeight="1">
      <c r="A112" s="18">
        <v>1</v>
      </c>
      <c r="B112" s="30">
        <v>41087</v>
      </c>
      <c r="C112" s="14" t="s">
        <v>37</v>
      </c>
      <c r="D112" s="100" t="s">
        <v>38</v>
      </c>
      <c r="E112" s="52">
        <v>41087.71875</v>
      </c>
      <c r="F112" s="53">
        <v>41087.774305555555</v>
      </c>
      <c r="G112" s="50" t="s">
        <v>11</v>
      </c>
      <c r="H112" s="9">
        <f aca="true" t="shared" si="3" ref="H112:H121">F112-E112</f>
        <v>0.055555555554747116</v>
      </c>
    </row>
    <row r="113" spans="1:8" s="27" customFormat="1" ht="30.75">
      <c r="A113" s="18">
        <v>2</v>
      </c>
      <c r="B113" s="30">
        <v>41100</v>
      </c>
      <c r="C113" s="88" t="s">
        <v>67</v>
      </c>
      <c r="D113" s="95" t="s">
        <v>68</v>
      </c>
      <c r="E113" s="52">
        <v>41099.78333333333</v>
      </c>
      <c r="F113" s="53">
        <v>41099.791666666664</v>
      </c>
      <c r="G113" s="157" t="s">
        <v>287</v>
      </c>
      <c r="H113" s="9">
        <f t="shared" si="3"/>
        <v>0.008333333331393078</v>
      </c>
    </row>
    <row r="114" spans="1:8" s="27" customFormat="1" ht="46.5">
      <c r="A114" s="18">
        <v>3</v>
      </c>
      <c r="B114" s="30">
        <v>41099</v>
      </c>
      <c r="C114" s="88" t="s">
        <v>69</v>
      </c>
      <c r="D114" s="14" t="s">
        <v>97</v>
      </c>
      <c r="E114" s="52">
        <v>41099.80972222222</v>
      </c>
      <c r="F114" s="54">
        <v>41099.850694444445</v>
      </c>
      <c r="G114" s="112" t="s">
        <v>286</v>
      </c>
      <c r="H114" s="9">
        <f t="shared" si="3"/>
        <v>0.04097222222480923</v>
      </c>
    </row>
    <row r="115" spans="1:8" s="27" customFormat="1" ht="15">
      <c r="A115" s="18">
        <v>4</v>
      </c>
      <c r="B115" s="30">
        <v>41103</v>
      </c>
      <c r="C115" s="88" t="s">
        <v>79</v>
      </c>
      <c r="D115" s="106" t="s">
        <v>80</v>
      </c>
      <c r="E115" s="52">
        <v>41103.489583333336</v>
      </c>
      <c r="F115" s="54">
        <v>41103.493055555555</v>
      </c>
      <c r="G115" s="87" t="s">
        <v>11</v>
      </c>
      <c r="H115" s="9">
        <f t="shared" si="3"/>
        <v>0.0034722222189884633</v>
      </c>
    </row>
    <row r="116" spans="1:8" s="27" customFormat="1" ht="15">
      <c r="A116" s="18">
        <v>5</v>
      </c>
      <c r="B116" s="30">
        <v>41119</v>
      </c>
      <c r="C116" s="88" t="s">
        <v>144</v>
      </c>
      <c r="D116" s="95" t="s">
        <v>22</v>
      </c>
      <c r="E116" s="52">
        <v>41119.60763888889</v>
      </c>
      <c r="F116" s="53">
        <v>41119.67361111111</v>
      </c>
      <c r="G116" s="142" t="s">
        <v>285</v>
      </c>
      <c r="H116" s="9">
        <f t="shared" si="3"/>
        <v>0.06597222221898846</v>
      </c>
    </row>
    <row r="117" spans="1:8" s="27" customFormat="1" ht="30.75">
      <c r="A117" s="18">
        <v>6</v>
      </c>
      <c r="B117" s="30">
        <v>41125</v>
      </c>
      <c r="C117" s="75" t="s">
        <v>152</v>
      </c>
      <c r="D117" s="98" t="s">
        <v>153</v>
      </c>
      <c r="E117" s="51">
        <v>41125.895833333336</v>
      </c>
      <c r="F117" s="31">
        <v>41126.02777777778</v>
      </c>
      <c r="G117" s="50" t="s">
        <v>289</v>
      </c>
      <c r="H117" s="9">
        <f t="shared" si="3"/>
        <v>0.13194444444525288</v>
      </c>
    </row>
    <row r="118" spans="1:8" s="27" customFormat="1" ht="30.75">
      <c r="A118" s="18">
        <v>7</v>
      </c>
      <c r="B118" s="30">
        <v>41128</v>
      </c>
      <c r="C118" s="75" t="s">
        <v>161</v>
      </c>
      <c r="D118" s="95" t="s">
        <v>162</v>
      </c>
      <c r="E118" s="52">
        <v>41128.854166666664</v>
      </c>
      <c r="F118" s="54">
        <v>41128.895833333336</v>
      </c>
      <c r="G118" s="159" t="s">
        <v>163</v>
      </c>
      <c r="H118" s="9">
        <f t="shared" si="3"/>
        <v>0.041666666671517305</v>
      </c>
    </row>
    <row r="119" spans="1:8" s="27" customFormat="1" ht="30.75">
      <c r="A119" s="18">
        <v>8</v>
      </c>
      <c r="B119" s="30">
        <v>41128</v>
      </c>
      <c r="C119" s="75" t="s">
        <v>164</v>
      </c>
      <c r="D119" s="88" t="s">
        <v>162</v>
      </c>
      <c r="E119" s="52">
        <v>41128.86111111111</v>
      </c>
      <c r="F119" s="54">
        <v>41129.680555555555</v>
      </c>
      <c r="G119" s="159" t="s">
        <v>163</v>
      </c>
      <c r="H119" s="9">
        <f t="shared" si="3"/>
        <v>0.8194444444452529</v>
      </c>
    </row>
    <row r="120" spans="1:8" s="27" customFormat="1" ht="36.75" customHeight="1">
      <c r="A120" s="18">
        <v>9</v>
      </c>
      <c r="B120" s="30">
        <v>41145</v>
      </c>
      <c r="C120" s="75" t="s">
        <v>210</v>
      </c>
      <c r="D120" s="75" t="s">
        <v>211</v>
      </c>
      <c r="E120" s="52">
        <v>41145.708333333336</v>
      </c>
      <c r="F120" s="54">
        <v>41145.75</v>
      </c>
      <c r="G120" s="50" t="s">
        <v>289</v>
      </c>
      <c r="H120" s="9">
        <f t="shared" si="3"/>
        <v>0.04166666666424135</v>
      </c>
    </row>
    <row r="121" spans="1:8" s="27" customFormat="1" ht="30.75">
      <c r="A121" s="18">
        <v>10</v>
      </c>
      <c r="B121" s="30">
        <v>41161</v>
      </c>
      <c r="C121" s="110" t="s">
        <v>164</v>
      </c>
      <c r="D121" s="70" t="s">
        <v>237</v>
      </c>
      <c r="E121" s="52">
        <v>41161.3375</v>
      </c>
      <c r="F121" s="53">
        <v>41163.54861111111</v>
      </c>
      <c r="G121" s="50" t="s">
        <v>242</v>
      </c>
      <c r="H121" s="9">
        <f t="shared" si="3"/>
        <v>2.211111111108039</v>
      </c>
    </row>
    <row r="122" spans="1:8" s="27" customFormat="1" ht="15">
      <c r="A122" s="18"/>
      <c r="B122" s="23"/>
      <c r="C122" s="42"/>
      <c r="D122" s="42"/>
      <c r="E122" s="31"/>
      <c r="F122" s="29"/>
      <c r="G122" s="43"/>
      <c r="H122" s="9"/>
    </row>
    <row r="123" spans="1:8" s="27" customFormat="1" ht="12.75">
      <c r="A123" s="165" t="s">
        <v>16</v>
      </c>
      <c r="B123" s="166"/>
      <c r="C123" s="28"/>
      <c r="D123" s="24"/>
      <c r="E123" s="31"/>
      <c r="F123" s="15">
        <f>AVERAGE(H112:H121)</f>
        <v>0.34201388888832296</v>
      </c>
      <c r="G123" s="25"/>
      <c r="H123" s="9"/>
    </row>
    <row r="124" spans="1:8" s="27" customFormat="1" ht="12.75">
      <c r="A124" s="18"/>
      <c r="B124" s="28"/>
      <c r="C124" s="28"/>
      <c r="D124" s="24"/>
      <c r="E124" s="28"/>
      <c r="F124" s="24"/>
      <c r="G124" s="25"/>
      <c r="H124" s="9"/>
    </row>
    <row r="125" spans="1:8" s="27" customFormat="1" ht="15">
      <c r="A125" s="56"/>
      <c r="B125" s="57"/>
      <c r="C125" s="58"/>
      <c r="D125" s="46" t="s">
        <v>281</v>
      </c>
      <c r="E125" s="47"/>
      <c r="F125" s="47"/>
      <c r="G125" s="151"/>
      <c r="H125" s="9"/>
    </row>
    <row r="126" spans="1:8" s="27" customFormat="1" ht="12.75">
      <c r="A126" s="18"/>
      <c r="B126" s="168"/>
      <c r="C126" s="169"/>
      <c r="D126" s="169"/>
      <c r="E126" s="169"/>
      <c r="F126" s="169"/>
      <c r="G126" s="169"/>
      <c r="H126" s="169"/>
    </row>
    <row r="127" spans="1:8" s="27" customFormat="1" ht="15">
      <c r="A127" s="18">
        <v>1</v>
      </c>
      <c r="B127" s="30">
        <v>41091</v>
      </c>
      <c r="C127" s="50" t="s">
        <v>31</v>
      </c>
      <c r="D127" s="120" t="s">
        <v>22</v>
      </c>
      <c r="E127" s="51">
        <v>41091.770833333336</v>
      </c>
      <c r="F127" s="31">
        <v>41091.79861111111</v>
      </c>
      <c r="G127" s="50" t="s">
        <v>285</v>
      </c>
      <c r="H127" s="9">
        <f aca="true" t="shared" si="4" ref="H127:H166">F127-E127</f>
        <v>0.02777777777373558</v>
      </c>
    </row>
    <row r="128" spans="1:8" s="27" customFormat="1" ht="15">
      <c r="A128" s="18">
        <v>2</v>
      </c>
      <c r="B128" s="30">
        <v>41088</v>
      </c>
      <c r="C128" s="102" t="s">
        <v>39</v>
      </c>
      <c r="D128" s="75" t="s">
        <v>40</v>
      </c>
      <c r="E128" s="51">
        <v>41088.28472222222</v>
      </c>
      <c r="F128" s="31">
        <v>41088.32986111111</v>
      </c>
      <c r="G128" s="50" t="s">
        <v>11</v>
      </c>
      <c r="H128" s="9">
        <f t="shared" si="4"/>
        <v>0.04513888889050577</v>
      </c>
    </row>
    <row r="129" spans="1:8" s="27" customFormat="1" ht="15">
      <c r="A129" s="18">
        <v>3</v>
      </c>
      <c r="B129" s="30">
        <v>41090</v>
      </c>
      <c r="C129" s="75" t="s">
        <v>47</v>
      </c>
      <c r="D129" s="75" t="s">
        <v>48</v>
      </c>
      <c r="E129" s="51">
        <v>41090.25833333333</v>
      </c>
      <c r="F129" s="31">
        <v>41090.27361111111</v>
      </c>
      <c r="G129" s="50" t="s">
        <v>49</v>
      </c>
      <c r="H129" s="9">
        <f t="shared" si="4"/>
        <v>0.015277777776645962</v>
      </c>
    </row>
    <row r="130" spans="1:8" s="27" customFormat="1" ht="15">
      <c r="A130" s="18">
        <v>4</v>
      </c>
      <c r="B130" s="30">
        <v>41091</v>
      </c>
      <c r="C130" s="75" t="s">
        <v>50</v>
      </c>
      <c r="D130" s="75" t="s">
        <v>22</v>
      </c>
      <c r="E130" s="51">
        <v>41091.770833333336</v>
      </c>
      <c r="F130" s="31">
        <v>41091.79861111111</v>
      </c>
      <c r="G130" s="50" t="s">
        <v>285</v>
      </c>
      <c r="H130" s="9">
        <f t="shared" si="4"/>
        <v>0.02777777777373558</v>
      </c>
    </row>
    <row r="131" spans="1:8" s="27" customFormat="1" ht="15">
      <c r="A131" s="18">
        <v>5</v>
      </c>
      <c r="B131" s="30">
        <v>41091</v>
      </c>
      <c r="C131" s="75" t="s">
        <v>51</v>
      </c>
      <c r="D131" s="75" t="s">
        <v>22</v>
      </c>
      <c r="E131" s="51">
        <v>41091.770833333336</v>
      </c>
      <c r="F131" s="29">
        <v>41091.791666666664</v>
      </c>
      <c r="G131" s="50" t="s">
        <v>285</v>
      </c>
      <c r="H131" s="9">
        <f t="shared" si="4"/>
        <v>0.020833333328482695</v>
      </c>
    </row>
    <row r="132" spans="1:8" s="27" customFormat="1" ht="15">
      <c r="A132" s="18">
        <v>6</v>
      </c>
      <c r="B132" s="30">
        <v>41099</v>
      </c>
      <c r="C132" s="75" t="s">
        <v>65</v>
      </c>
      <c r="D132" s="75" t="s">
        <v>66</v>
      </c>
      <c r="E132" s="51">
        <v>41099.375</v>
      </c>
      <c r="F132" s="29">
        <v>41099.375</v>
      </c>
      <c r="G132" s="45" t="s">
        <v>11</v>
      </c>
      <c r="H132" s="9">
        <f t="shared" si="4"/>
        <v>0</v>
      </c>
    </row>
    <row r="133" spans="1:8" s="34" customFormat="1" ht="30.75">
      <c r="A133" s="18">
        <v>7</v>
      </c>
      <c r="B133" s="30">
        <v>41103</v>
      </c>
      <c r="C133" s="70" t="s">
        <v>81</v>
      </c>
      <c r="D133" s="70" t="s">
        <v>82</v>
      </c>
      <c r="E133" s="51">
        <v>41103.76388888889</v>
      </c>
      <c r="F133" s="29">
        <v>41103.78055555555</v>
      </c>
      <c r="G133" s="45" t="s">
        <v>11</v>
      </c>
      <c r="H133" s="9">
        <f t="shared" si="4"/>
        <v>0.016666666662786156</v>
      </c>
    </row>
    <row r="134" spans="1:233" s="34" customFormat="1" ht="30.75">
      <c r="A134" s="18">
        <v>8</v>
      </c>
      <c r="B134" s="32">
        <v>41104</v>
      </c>
      <c r="C134" s="70" t="s">
        <v>83</v>
      </c>
      <c r="D134" s="70" t="s">
        <v>84</v>
      </c>
      <c r="E134" s="59">
        <v>41104.3125</v>
      </c>
      <c r="F134" s="33">
        <v>41104.32430555556</v>
      </c>
      <c r="G134" s="50" t="s">
        <v>285</v>
      </c>
      <c r="H134" s="9">
        <f t="shared" si="4"/>
        <v>0.011805555557657499</v>
      </c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</row>
    <row r="135" spans="1:249" s="27" customFormat="1" ht="15">
      <c r="A135" s="18">
        <v>9</v>
      </c>
      <c r="B135" s="125">
        <v>41105</v>
      </c>
      <c r="C135" s="108" t="s">
        <v>85</v>
      </c>
      <c r="D135" s="103"/>
      <c r="E135" s="73">
        <v>41105.291666666664</v>
      </c>
      <c r="F135" s="126">
        <v>41105.32986111111</v>
      </c>
      <c r="G135" s="50" t="s">
        <v>285</v>
      </c>
      <c r="H135" s="9">
        <f t="shared" si="4"/>
        <v>0.038194444445252884</v>
      </c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2"/>
      <c r="EN135" s="132"/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2"/>
      <c r="FK135" s="132"/>
      <c r="FL135" s="132"/>
      <c r="FM135" s="132"/>
      <c r="FN135" s="132"/>
      <c r="FO135" s="132"/>
      <c r="FP135" s="132"/>
      <c r="FQ135" s="132"/>
      <c r="FR135" s="132"/>
      <c r="FS135" s="132"/>
      <c r="FT135" s="132"/>
      <c r="FU135" s="132"/>
      <c r="FV135" s="132"/>
      <c r="FW135" s="132"/>
      <c r="FX135" s="132"/>
      <c r="FY135" s="132"/>
      <c r="FZ135" s="132"/>
      <c r="GA135" s="132"/>
      <c r="GB135" s="132"/>
      <c r="GC135" s="132"/>
      <c r="GD135" s="132"/>
      <c r="GE135" s="132"/>
      <c r="GF135" s="132"/>
      <c r="GG135" s="132"/>
      <c r="GH135" s="132"/>
      <c r="GI135" s="132"/>
      <c r="GJ135" s="132"/>
      <c r="GK135" s="132"/>
      <c r="GL135" s="132"/>
      <c r="GM135" s="132"/>
      <c r="GN135" s="132"/>
      <c r="GO135" s="132"/>
      <c r="GP135" s="132"/>
      <c r="GQ135" s="132"/>
      <c r="GR135" s="132"/>
      <c r="GS135" s="132"/>
      <c r="GT135" s="132"/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2"/>
      <c r="HS135" s="132"/>
      <c r="HT135" s="132"/>
      <c r="HU135" s="132"/>
      <c r="HV135" s="132"/>
      <c r="HW135" s="132"/>
      <c r="HX135" s="132"/>
      <c r="HY135" s="132"/>
      <c r="HZ135" s="132"/>
      <c r="IA135" s="132"/>
      <c r="IB135" s="132"/>
      <c r="IC135" s="132"/>
      <c r="ID135" s="132"/>
      <c r="IE135" s="132"/>
      <c r="IF135" s="132"/>
      <c r="IG135" s="132"/>
      <c r="IH135" s="132"/>
      <c r="II135" s="132"/>
      <c r="IJ135" s="132"/>
      <c r="IK135" s="132"/>
      <c r="IL135" s="132"/>
      <c r="IM135" s="132"/>
      <c r="IN135" s="132"/>
      <c r="IO135" s="132"/>
    </row>
    <row r="136" spans="1:249" s="8" customFormat="1" ht="15">
      <c r="A136" s="18">
        <v>10</v>
      </c>
      <c r="B136" s="64">
        <v>41111</v>
      </c>
      <c r="C136" s="75" t="s">
        <v>111</v>
      </c>
      <c r="D136" s="75" t="s">
        <v>112</v>
      </c>
      <c r="E136" s="66">
        <v>41111.75</v>
      </c>
      <c r="F136" s="9">
        <v>41111.770833333336</v>
      </c>
      <c r="G136" s="159" t="s">
        <v>163</v>
      </c>
      <c r="H136" s="9">
        <f t="shared" si="4"/>
        <v>0.020833333335758653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</row>
    <row r="137" spans="1:249" s="8" customFormat="1" ht="15">
      <c r="A137" s="18">
        <v>11</v>
      </c>
      <c r="B137" s="64">
        <v>41111</v>
      </c>
      <c r="C137" s="75" t="s">
        <v>113</v>
      </c>
      <c r="D137" s="75" t="s">
        <v>114</v>
      </c>
      <c r="E137" s="66">
        <v>41111.78472222222</v>
      </c>
      <c r="F137" s="9">
        <v>41111.81527777778</v>
      </c>
      <c r="G137" s="159" t="s">
        <v>163</v>
      </c>
      <c r="H137" s="9">
        <f t="shared" si="4"/>
        <v>0.030555555560567882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</row>
    <row r="138" spans="1:249" s="8" customFormat="1" ht="15">
      <c r="A138" s="18">
        <v>12</v>
      </c>
      <c r="B138" s="64">
        <v>41111</v>
      </c>
      <c r="C138" s="75" t="s">
        <v>115</v>
      </c>
      <c r="D138" s="70" t="s">
        <v>116</v>
      </c>
      <c r="E138" s="66">
        <v>41111.78472222222</v>
      </c>
      <c r="F138" s="9">
        <v>41111.84375</v>
      </c>
      <c r="G138" s="159" t="s">
        <v>163</v>
      </c>
      <c r="H138" s="9">
        <f t="shared" si="4"/>
        <v>0.05902777778101154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</row>
    <row r="139" spans="1:249" s="8" customFormat="1" ht="30.75">
      <c r="A139" s="18">
        <v>13</v>
      </c>
      <c r="B139" s="64">
        <v>41111</v>
      </c>
      <c r="C139" s="75" t="s">
        <v>117</v>
      </c>
      <c r="D139" s="131" t="s">
        <v>114</v>
      </c>
      <c r="E139" s="9">
        <v>41111.96527777778</v>
      </c>
      <c r="F139" s="9">
        <v>41111.98541666667</v>
      </c>
      <c r="G139" s="159" t="s">
        <v>163</v>
      </c>
      <c r="H139" s="9">
        <f t="shared" si="4"/>
        <v>0.020138888889050577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</row>
    <row r="140" spans="1:249" s="8" customFormat="1" ht="30.75">
      <c r="A140" s="18">
        <v>14</v>
      </c>
      <c r="B140" s="64">
        <v>41112</v>
      </c>
      <c r="C140" s="134" t="s">
        <v>118</v>
      </c>
      <c r="D140" s="50" t="s">
        <v>119</v>
      </c>
      <c r="E140" s="66">
        <v>41112.779861111114</v>
      </c>
      <c r="F140" s="9">
        <v>41112.80416666667</v>
      </c>
      <c r="G140" s="50" t="s">
        <v>120</v>
      </c>
      <c r="H140" s="9">
        <f t="shared" si="4"/>
        <v>0.024305555554747116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</row>
    <row r="141" spans="1:249" s="8" customFormat="1" ht="15">
      <c r="A141" s="18">
        <v>15</v>
      </c>
      <c r="B141" s="64">
        <v>41115</v>
      </c>
      <c r="C141" s="70" t="s">
        <v>125</v>
      </c>
      <c r="D141" s="118" t="s">
        <v>126</v>
      </c>
      <c r="E141" s="9">
        <v>41115.08541666667</v>
      </c>
      <c r="F141" s="9">
        <v>41115.12569444445</v>
      </c>
      <c r="G141" s="50" t="s">
        <v>285</v>
      </c>
      <c r="H141" s="9">
        <f t="shared" si="4"/>
        <v>0.040277777778101154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</row>
    <row r="142" spans="1:249" s="27" customFormat="1" ht="15">
      <c r="A142" s="18">
        <v>16</v>
      </c>
      <c r="B142" s="127">
        <v>41117</v>
      </c>
      <c r="C142" s="102" t="s">
        <v>136</v>
      </c>
      <c r="D142" s="102" t="s">
        <v>22</v>
      </c>
      <c r="E142" s="128">
        <v>41117.146527777775</v>
      </c>
      <c r="F142" s="78">
        <v>41117.180555555555</v>
      </c>
      <c r="G142" s="159" t="s">
        <v>163</v>
      </c>
      <c r="H142" s="9">
        <f t="shared" si="4"/>
        <v>0.034027777779556345</v>
      </c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  <c r="HW142" s="132"/>
      <c r="HX142" s="132"/>
      <c r="HY142" s="132"/>
      <c r="HZ142" s="132"/>
      <c r="IA142" s="132"/>
      <c r="IB142" s="132"/>
      <c r="IC142" s="132"/>
      <c r="ID142" s="132"/>
      <c r="IE142" s="132"/>
      <c r="IF142" s="132"/>
      <c r="IG142" s="132"/>
      <c r="IH142" s="132"/>
      <c r="II142" s="132"/>
      <c r="IJ142" s="132"/>
      <c r="IK142" s="132"/>
      <c r="IL142" s="132"/>
      <c r="IM142" s="132"/>
      <c r="IN142" s="132"/>
      <c r="IO142" s="132"/>
    </row>
    <row r="143" spans="1:248" s="27" customFormat="1" ht="15">
      <c r="A143" s="18">
        <v>17</v>
      </c>
      <c r="B143" s="30">
        <v>41117</v>
      </c>
      <c r="C143" s="75" t="s">
        <v>137</v>
      </c>
      <c r="D143" s="75" t="s">
        <v>22</v>
      </c>
      <c r="E143" s="51">
        <v>41117.35763888889</v>
      </c>
      <c r="F143" s="29">
        <v>41117.38888888889</v>
      </c>
      <c r="G143" s="159" t="s">
        <v>163</v>
      </c>
      <c r="H143" s="9">
        <f t="shared" si="4"/>
        <v>0.03125</v>
      </c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13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13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13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13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13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  <c r="HW143" s="132"/>
      <c r="HX143" s="132"/>
      <c r="HY143" s="132"/>
      <c r="HZ143" s="132"/>
      <c r="IA143" s="132"/>
      <c r="IB143" s="132"/>
      <c r="IC143" s="132"/>
      <c r="ID143" s="132"/>
      <c r="IE143" s="132"/>
      <c r="IF143" s="132"/>
      <c r="IG143" s="132"/>
      <c r="IH143" s="132"/>
      <c r="II143" s="132"/>
      <c r="IJ143" s="132"/>
      <c r="IK143" s="132"/>
      <c r="IL143" s="132"/>
      <c r="IM143" s="132"/>
      <c r="IN143" s="132"/>
    </row>
    <row r="144" spans="1:248" s="27" customFormat="1" ht="15">
      <c r="A144" s="18">
        <v>18</v>
      </c>
      <c r="B144" s="30">
        <v>41120</v>
      </c>
      <c r="C144" s="75" t="s">
        <v>148</v>
      </c>
      <c r="D144" s="75" t="s">
        <v>22</v>
      </c>
      <c r="E144" s="51">
        <v>41120.333333333336</v>
      </c>
      <c r="F144" s="29">
        <v>41120.336805555555</v>
      </c>
      <c r="G144" s="50" t="s">
        <v>285</v>
      </c>
      <c r="H144" s="9">
        <f t="shared" si="4"/>
        <v>0.0034722222189884633</v>
      </c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  <c r="HW144" s="132"/>
      <c r="HX144" s="132"/>
      <c r="HY144" s="132"/>
      <c r="HZ144" s="132"/>
      <c r="IA144" s="132"/>
      <c r="IB144" s="132"/>
      <c r="IC144" s="132"/>
      <c r="ID144" s="132"/>
      <c r="IE144" s="132"/>
      <c r="IF144" s="132"/>
      <c r="IG144" s="132"/>
      <c r="IH144" s="132"/>
      <c r="II144" s="132"/>
      <c r="IJ144" s="132"/>
      <c r="IK144" s="132"/>
      <c r="IL144" s="132"/>
      <c r="IM144" s="132"/>
      <c r="IN144" s="132"/>
    </row>
    <row r="145" spans="1:248" s="27" customFormat="1" ht="15">
      <c r="A145" s="18">
        <v>19</v>
      </c>
      <c r="B145" s="30">
        <v>41120</v>
      </c>
      <c r="C145" s="70" t="s">
        <v>149</v>
      </c>
      <c r="D145" s="70" t="s">
        <v>22</v>
      </c>
      <c r="E145" s="51">
        <v>41120.879166666666</v>
      </c>
      <c r="F145" s="29">
        <v>41120.91111111111</v>
      </c>
      <c r="G145" s="50" t="s">
        <v>285</v>
      </c>
      <c r="H145" s="9">
        <f t="shared" si="4"/>
        <v>0.031944444446708076</v>
      </c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  <c r="IN145" s="132"/>
    </row>
    <row r="146" spans="1:215" s="27" customFormat="1" ht="30.75">
      <c r="A146" s="18">
        <v>20</v>
      </c>
      <c r="B146" s="30">
        <v>41122</v>
      </c>
      <c r="C146" s="105" t="s">
        <v>150</v>
      </c>
      <c r="D146" s="75" t="s">
        <v>151</v>
      </c>
      <c r="E146" s="31">
        <v>41122.39236111111</v>
      </c>
      <c r="F146" s="29">
        <v>41122.43125</v>
      </c>
      <c r="G146" s="157" t="s">
        <v>287</v>
      </c>
      <c r="H146" s="9">
        <f t="shared" si="4"/>
        <v>0.03888888889196096</v>
      </c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GA146" s="132"/>
      <c r="GB146" s="132"/>
      <c r="GC146" s="132"/>
      <c r="GD146" s="132"/>
      <c r="GE146" s="132"/>
      <c r="GF146" s="132"/>
      <c r="GG146" s="132"/>
      <c r="GH146" s="132"/>
      <c r="GI146" s="132"/>
      <c r="GJ146" s="132"/>
      <c r="GK146" s="132"/>
      <c r="GL146" s="132"/>
      <c r="GM146" s="132"/>
      <c r="GN146" s="132"/>
      <c r="GO146" s="132"/>
      <c r="GP146" s="132"/>
      <c r="GQ146" s="132"/>
      <c r="GR146" s="132"/>
      <c r="GS146" s="132"/>
      <c r="GT146" s="132"/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</row>
    <row r="147" spans="1:215" s="27" customFormat="1" ht="15">
      <c r="A147" s="18">
        <v>21</v>
      </c>
      <c r="B147" s="30">
        <v>41124</v>
      </c>
      <c r="C147" s="75" t="s">
        <v>136</v>
      </c>
      <c r="D147" s="98" t="s">
        <v>110</v>
      </c>
      <c r="E147" s="51">
        <v>41124.87222222222</v>
      </c>
      <c r="F147" s="31">
        <v>41124.879166666666</v>
      </c>
      <c r="G147" s="50" t="s">
        <v>154</v>
      </c>
      <c r="H147" s="9">
        <f t="shared" si="4"/>
        <v>0.006944444445252884</v>
      </c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</row>
    <row r="148" spans="1:8" s="27" customFormat="1" ht="30.75">
      <c r="A148" s="18">
        <v>22</v>
      </c>
      <c r="B148" s="30">
        <v>41128</v>
      </c>
      <c r="C148" s="75" t="s">
        <v>172</v>
      </c>
      <c r="D148" s="98" t="s">
        <v>162</v>
      </c>
      <c r="E148" s="51">
        <v>41128.836805555555</v>
      </c>
      <c r="F148" s="31">
        <v>41128.98263888889</v>
      </c>
      <c r="G148" s="157" t="s">
        <v>163</v>
      </c>
      <c r="H148" s="9">
        <f t="shared" si="4"/>
        <v>0.14583333333575865</v>
      </c>
    </row>
    <row r="149" spans="1:8" s="27" customFormat="1" ht="30.75">
      <c r="A149" s="18">
        <v>23</v>
      </c>
      <c r="B149" s="30">
        <v>41128</v>
      </c>
      <c r="C149" s="75" t="s">
        <v>173</v>
      </c>
      <c r="D149" s="98" t="s">
        <v>162</v>
      </c>
      <c r="E149" s="51">
        <v>41128.930555555555</v>
      </c>
      <c r="F149" s="29">
        <v>41129.01736111111</v>
      </c>
      <c r="G149" s="158" t="s">
        <v>163</v>
      </c>
      <c r="H149" s="9">
        <f t="shared" si="4"/>
        <v>0.08680555555474712</v>
      </c>
    </row>
    <row r="150" spans="1:8" s="27" customFormat="1" ht="30.75">
      <c r="A150" s="18">
        <v>24</v>
      </c>
      <c r="B150" s="30">
        <v>41128</v>
      </c>
      <c r="C150" s="75" t="s">
        <v>174</v>
      </c>
      <c r="D150" s="98" t="s">
        <v>162</v>
      </c>
      <c r="E150" s="51">
        <v>41128.88888888889</v>
      </c>
      <c r="F150" s="29">
        <v>41128.99652777778</v>
      </c>
      <c r="G150" s="157" t="s">
        <v>163</v>
      </c>
      <c r="H150" s="9">
        <f t="shared" si="4"/>
        <v>0.10763888889050577</v>
      </c>
    </row>
    <row r="151" spans="1:8" s="27" customFormat="1" ht="30.75">
      <c r="A151" s="18">
        <v>25</v>
      </c>
      <c r="B151" s="30">
        <v>41128</v>
      </c>
      <c r="C151" s="70" t="s">
        <v>175</v>
      </c>
      <c r="D151" s="98" t="s">
        <v>162</v>
      </c>
      <c r="E151" s="51">
        <v>41128.875</v>
      </c>
      <c r="F151" s="29">
        <v>41128.98611111111</v>
      </c>
      <c r="G151" s="157" t="s">
        <v>163</v>
      </c>
      <c r="H151" s="9">
        <f t="shared" si="4"/>
        <v>0.11111111110949423</v>
      </c>
    </row>
    <row r="152" spans="1:8" s="27" customFormat="1" ht="30.75">
      <c r="A152" s="18">
        <v>26</v>
      </c>
      <c r="B152" s="30">
        <v>41136</v>
      </c>
      <c r="C152" s="70" t="s">
        <v>149</v>
      </c>
      <c r="D152" s="120" t="s">
        <v>196</v>
      </c>
      <c r="E152" s="51">
        <v>41136.27569444444</v>
      </c>
      <c r="F152" s="29">
        <v>41138.229166666664</v>
      </c>
      <c r="G152" s="50" t="s">
        <v>11</v>
      </c>
      <c r="H152" s="9">
        <f t="shared" si="4"/>
        <v>1.953472222223354</v>
      </c>
    </row>
    <row r="153" spans="1:8" s="27" customFormat="1" ht="15">
      <c r="A153" s="18">
        <v>27</v>
      </c>
      <c r="B153" s="30">
        <v>41136</v>
      </c>
      <c r="C153" s="70" t="s">
        <v>136</v>
      </c>
      <c r="D153" s="120" t="s">
        <v>22</v>
      </c>
      <c r="E153" s="51">
        <v>41136.461805555555</v>
      </c>
      <c r="F153" s="29">
        <v>41136.61736111111</v>
      </c>
      <c r="G153" s="50" t="s">
        <v>170</v>
      </c>
      <c r="H153" s="9">
        <f t="shared" si="4"/>
        <v>0.15555555555329192</v>
      </c>
    </row>
    <row r="154" spans="1:8" ht="15">
      <c r="A154" s="18">
        <v>28</v>
      </c>
      <c r="B154" s="64">
        <v>41141</v>
      </c>
      <c r="C154" s="102" t="s">
        <v>83</v>
      </c>
      <c r="D154" s="95" t="s">
        <v>195</v>
      </c>
      <c r="E154" s="66">
        <v>41141.385416666664</v>
      </c>
      <c r="F154" s="140">
        <v>41141.395833333336</v>
      </c>
      <c r="G154" s="50" t="s">
        <v>285</v>
      </c>
      <c r="H154" s="9">
        <f t="shared" si="4"/>
        <v>0.010416666671517305</v>
      </c>
    </row>
    <row r="155" spans="1:8" s="27" customFormat="1" ht="30.75">
      <c r="A155" s="18">
        <v>29</v>
      </c>
      <c r="B155" s="30">
        <v>41144</v>
      </c>
      <c r="C155" s="141" t="s">
        <v>209</v>
      </c>
      <c r="D155" s="117" t="s">
        <v>290</v>
      </c>
      <c r="E155" s="51">
        <v>41144.274305555555</v>
      </c>
      <c r="F155" s="31">
        <v>41144.30902777778</v>
      </c>
      <c r="G155" s="50" t="s">
        <v>291</v>
      </c>
      <c r="H155" s="9">
        <f t="shared" si="4"/>
        <v>0.03472222222626442</v>
      </c>
    </row>
    <row r="156" spans="1:8" s="27" customFormat="1" ht="15">
      <c r="A156" s="18">
        <v>30</v>
      </c>
      <c r="B156" s="30">
        <v>41144</v>
      </c>
      <c r="C156" s="144" t="s">
        <v>136</v>
      </c>
      <c r="D156" s="111" t="s">
        <v>208</v>
      </c>
      <c r="E156" s="51">
        <v>41144.743055555555</v>
      </c>
      <c r="F156" s="31">
        <v>41144.805555555555</v>
      </c>
      <c r="G156" s="50" t="s">
        <v>170</v>
      </c>
      <c r="H156" s="9">
        <f t="shared" si="4"/>
        <v>0.0625</v>
      </c>
    </row>
    <row r="157" spans="1:8" s="27" customFormat="1" ht="36" customHeight="1">
      <c r="A157" s="18">
        <v>31</v>
      </c>
      <c r="B157" s="30">
        <v>41153</v>
      </c>
      <c r="C157" s="50" t="s">
        <v>219</v>
      </c>
      <c r="D157" s="90"/>
      <c r="E157" s="51">
        <v>41153.461805555555</v>
      </c>
      <c r="F157" s="29">
        <v>41153.475694444445</v>
      </c>
      <c r="G157" s="50" t="s">
        <v>285</v>
      </c>
      <c r="H157" s="9">
        <f t="shared" si="4"/>
        <v>0.013888888890505768</v>
      </c>
    </row>
    <row r="158" spans="1:8" s="27" customFormat="1" ht="30.75">
      <c r="A158" s="18">
        <v>32</v>
      </c>
      <c r="B158" s="30">
        <v>41157</v>
      </c>
      <c r="C158" s="144" t="s">
        <v>233</v>
      </c>
      <c r="D158" s="102" t="s">
        <v>234</v>
      </c>
      <c r="E158" s="51">
        <v>41157.89027777778</v>
      </c>
      <c r="F158" s="29">
        <v>41157.99652777778</v>
      </c>
      <c r="G158" s="50" t="s">
        <v>289</v>
      </c>
      <c r="H158" s="9">
        <f t="shared" si="4"/>
        <v>0.10625000000436557</v>
      </c>
    </row>
    <row r="159" spans="1:8" s="27" customFormat="1" ht="30.75">
      <c r="A159" s="18">
        <v>33</v>
      </c>
      <c r="B159" s="30">
        <v>41160</v>
      </c>
      <c r="C159" s="134" t="s">
        <v>238</v>
      </c>
      <c r="D159" s="91" t="s">
        <v>239</v>
      </c>
      <c r="E159" s="51">
        <v>41160.42361111111</v>
      </c>
      <c r="F159" s="29">
        <v>41160.46944444445</v>
      </c>
      <c r="G159" s="50" t="s">
        <v>11</v>
      </c>
      <c r="H159" s="9">
        <f t="shared" si="4"/>
        <v>0.045833333337213844</v>
      </c>
    </row>
    <row r="160" spans="1:8" s="27" customFormat="1" ht="15">
      <c r="A160" s="18">
        <v>34</v>
      </c>
      <c r="B160" s="30">
        <v>41166</v>
      </c>
      <c r="C160" s="75" t="s">
        <v>251</v>
      </c>
      <c r="D160" s="75" t="s">
        <v>256</v>
      </c>
      <c r="E160" s="51">
        <v>41166.072916666664</v>
      </c>
      <c r="F160" s="29">
        <v>41166.15</v>
      </c>
      <c r="G160" s="50" t="s">
        <v>11</v>
      </c>
      <c r="H160" s="9">
        <f t="shared" si="4"/>
        <v>0.07708333333721384</v>
      </c>
    </row>
    <row r="161" spans="1:8" s="27" customFormat="1" ht="15">
      <c r="A161" s="18">
        <v>35</v>
      </c>
      <c r="B161" s="30">
        <v>41166</v>
      </c>
      <c r="C161" s="75" t="s">
        <v>252</v>
      </c>
      <c r="D161" s="75" t="s">
        <v>22</v>
      </c>
      <c r="E161" s="51">
        <v>41166.22638888889</v>
      </c>
      <c r="F161" s="29">
        <v>41166.39444444444</v>
      </c>
      <c r="G161" s="50" t="s">
        <v>170</v>
      </c>
      <c r="H161" s="9">
        <f t="shared" si="4"/>
        <v>0.16805555555038154</v>
      </c>
    </row>
    <row r="162" spans="1:8" s="27" customFormat="1" ht="30.75">
      <c r="A162" s="18">
        <v>36</v>
      </c>
      <c r="B162" s="30">
        <v>41170</v>
      </c>
      <c r="C162" s="75" t="s">
        <v>173</v>
      </c>
      <c r="D162" s="75" t="s">
        <v>257</v>
      </c>
      <c r="E162" s="51">
        <v>41170.270833333336</v>
      </c>
      <c r="F162" s="31">
        <v>41170.34861111111</v>
      </c>
      <c r="G162" s="50" t="s">
        <v>289</v>
      </c>
      <c r="H162" s="9">
        <f t="shared" si="4"/>
        <v>0.07777777777664596</v>
      </c>
    </row>
    <row r="163" spans="1:8" s="27" customFormat="1" ht="15">
      <c r="A163" s="18">
        <v>37</v>
      </c>
      <c r="B163" s="30">
        <v>41174</v>
      </c>
      <c r="C163" s="75" t="s">
        <v>266</v>
      </c>
      <c r="D163" s="75" t="s">
        <v>267</v>
      </c>
      <c r="E163" s="51">
        <v>41174.5</v>
      </c>
      <c r="F163" s="29">
        <v>41174.520833333336</v>
      </c>
      <c r="G163" s="50" t="s">
        <v>285</v>
      </c>
      <c r="H163" s="9">
        <f t="shared" si="4"/>
        <v>0.020833333335758653</v>
      </c>
    </row>
    <row r="164" spans="1:8" s="27" customFormat="1" ht="15">
      <c r="A164" s="18">
        <v>38</v>
      </c>
      <c r="B164" s="30">
        <v>41173</v>
      </c>
      <c r="C164" s="70" t="s">
        <v>268</v>
      </c>
      <c r="D164" s="70" t="s">
        <v>269</v>
      </c>
      <c r="E164" s="51">
        <v>41173.552083333336</v>
      </c>
      <c r="F164" s="29">
        <v>41173.65972222222</v>
      </c>
      <c r="G164" s="50" t="s">
        <v>285</v>
      </c>
      <c r="H164" s="9">
        <f t="shared" si="4"/>
        <v>0.10763888888322981</v>
      </c>
    </row>
    <row r="165" spans="1:8" s="27" customFormat="1" ht="15">
      <c r="A165" s="18">
        <v>39</v>
      </c>
      <c r="B165" s="30">
        <v>41173</v>
      </c>
      <c r="C165" s="144" t="s">
        <v>270</v>
      </c>
      <c r="D165" s="111" t="s">
        <v>271</v>
      </c>
      <c r="E165" s="51">
        <v>41173.444444444445</v>
      </c>
      <c r="F165" s="29">
        <v>41173.47222222222</v>
      </c>
      <c r="G165" s="50" t="s">
        <v>170</v>
      </c>
      <c r="H165" s="9">
        <f t="shared" si="4"/>
        <v>0.02777777777373558</v>
      </c>
    </row>
    <row r="166" spans="1:8" s="27" customFormat="1" ht="30.75">
      <c r="A166" s="18">
        <v>40</v>
      </c>
      <c r="B166" s="30">
        <v>41179</v>
      </c>
      <c r="C166" s="70" t="s">
        <v>275</v>
      </c>
      <c r="D166" s="90" t="s">
        <v>276</v>
      </c>
      <c r="E166" s="51">
        <v>41179.77777777778</v>
      </c>
      <c r="F166" s="29">
        <v>41179.802777777775</v>
      </c>
      <c r="G166" s="50" t="s">
        <v>289</v>
      </c>
      <c r="H166" s="9">
        <f t="shared" si="4"/>
        <v>0.024999999994179234</v>
      </c>
    </row>
    <row r="167" spans="1:8" s="27" customFormat="1" ht="12.75">
      <c r="A167" s="18"/>
      <c r="B167" s="30"/>
      <c r="C167" s="86"/>
      <c r="D167" s="89"/>
      <c r="E167" s="51"/>
      <c r="F167" s="15"/>
      <c r="G167" s="24"/>
      <c r="H167" s="9"/>
    </row>
    <row r="168" spans="1:8" s="27" customFormat="1" ht="12.75">
      <c r="A168" s="165" t="s">
        <v>15</v>
      </c>
      <c r="B168" s="166"/>
      <c r="C168" s="28"/>
      <c r="D168" s="68"/>
      <c r="E168" s="31"/>
      <c r="F168" s="15">
        <f>AVERAGE(H127:H146)</f>
        <v>0.026909722222262643</v>
      </c>
      <c r="G168" s="25"/>
      <c r="H168" s="9"/>
    </row>
    <row r="169" spans="1:8" s="27" customFormat="1" ht="12.75">
      <c r="A169" s="18"/>
      <c r="B169" s="28"/>
      <c r="C169" s="28"/>
      <c r="D169" s="24"/>
      <c r="E169" s="28"/>
      <c r="F169" s="24"/>
      <c r="G169" s="25"/>
      <c r="H169" s="9"/>
    </row>
    <row r="170" spans="1:8" s="27" customFormat="1" ht="15">
      <c r="A170" s="18"/>
      <c r="B170" s="161" t="s">
        <v>282</v>
      </c>
      <c r="C170" s="162"/>
      <c r="D170" s="162"/>
      <c r="E170" s="162"/>
      <c r="F170" s="162"/>
      <c r="G170" s="162"/>
      <c r="H170" s="9"/>
    </row>
    <row r="171" spans="1:8" s="27" customFormat="1" ht="12.75">
      <c r="A171" s="18"/>
      <c r="B171" s="163"/>
      <c r="C171" s="164"/>
      <c r="D171" s="164"/>
      <c r="E171" s="164"/>
      <c r="F171" s="164"/>
      <c r="G171" s="164"/>
      <c r="H171" s="164"/>
    </row>
    <row r="172" spans="1:8" s="27" customFormat="1" ht="15">
      <c r="A172" s="18">
        <v>1</v>
      </c>
      <c r="B172" s="30">
        <v>40950</v>
      </c>
      <c r="C172" s="44" t="s">
        <v>20</v>
      </c>
      <c r="D172" s="44" t="s">
        <v>21</v>
      </c>
      <c r="E172" s="51">
        <v>40950.444444444445</v>
      </c>
      <c r="F172" s="69">
        <v>40950.47986111111</v>
      </c>
      <c r="G172" s="43" t="s">
        <v>11</v>
      </c>
      <c r="H172" s="9">
        <f aca="true" t="shared" si="5" ref="H172:H189">F172-E172</f>
        <v>0.03541666666569654</v>
      </c>
    </row>
    <row r="173" spans="1:8" s="27" customFormat="1" ht="15">
      <c r="A173" s="18">
        <v>2</v>
      </c>
      <c r="B173" s="30">
        <v>41096</v>
      </c>
      <c r="C173" s="75" t="s">
        <v>58</v>
      </c>
      <c r="D173" s="75" t="s">
        <v>59</v>
      </c>
      <c r="E173" s="51">
        <v>41096.60277777778</v>
      </c>
      <c r="F173" s="31">
        <v>41096.623611111114</v>
      </c>
      <c r="G173" s="50" t="s">
        <v>11</v>
      </c>
      <c r="H173" s="9">
        <f t="shared" si="5"/>
        <v>0.020833333335758653</v>
      </c>
    </row>
    <row r="174" spans="1:8" s="27" customFormat="1" ht="30.75">
      <c r="A174" s="18">
        <v>3</v>
      </c>
      <c r="B174" s="30">
        <v>41097</v>
      </c>
      <c r="C174" s="75" t="s">
        <v>60</v>
      </c>
      <c r="D174" s="50" t="s">
        <v>22</v>
      </c>
      <c r="E174" s="51">
        <v>41097.086805555555</v>
      </c>
      <c r="F174" s="31">
        <v>41097.17916666667</v>
      </c>
      <c r="G174" s="157" t="s">
        <v>287</v>
      </c>
      <c r="H174" s="9">
        <f t="shared" si="5"/>
        <v>0.0923611111138598</v>
      </c>
    </row>
    <row r="175" spans="1:8" s="27" customFormat="1" ht="46.5">
      <c r="A175" s="18">
        <v>4</v>
      </c>
      <c r="B175" s="30">
        <v>41097</v>
      </c>
      <c r="C175" s="70" t="s">
        <v>61</v>
      </c>
      <c r="D175" s="90" t="s">
        <v>62</v>
      </c>
      <c r="E175" s="51">
        <v>41097.26180555556</v>
      </c>
      <c r="F175" s="31">
        <v>41097.28125</v>
      </c>
      <c r="G175" s="50" t="s">
        <v>286</v>
      </c>
      <c r="H175" s="9">
        <f t="shared" si="5"/>
        <v>0.0194444444423425</v>
      </c>
    </row>
    <row r="176" spans="1:8" s="27" customFormat="1" ht="15">
      <c r="A176" s="18">
        <v>5</v>
      </c>
      <c r="B176" s="30">
        <v>41098</v>
      </c>
      <c r="C176" s="119" t="s">
        <v>63</v>
      </c>
      <c r="D176" s="55" t="s">
        <v>64</v>
      </c>
      <c r="E176" s="51">
        <v>41098.833333333336</v>
      </c>
      <c r="F176" s="31">
        <v>41098.86111111111</v>
      </c>
      <c r="G176" s="45" t="s">
        <v>11</v>
      </c>
      <c r="H176" s="9">
        <f t="shared" si="5"/>
        <v>0.02777777777373558</v>
      </c>
    </row>
    <row r="177" spans="1:8" s="27" customFormat="1" ht="30.75">
      <c r="A177" s="18">
        <v>6</v>
      </c>
      <c r="B177" s="30">
        <v>41100</v>
      </c>
      <c r="C177" s="75" t="s">
        <v>72</v>
      </c>
      <c r="D177" s="120" t="s">
        <v>73</v>
      </c>
      <c r="E177" s="51">
        <v>41100.086805555555</v>
      </c>
      <c r="F177" s="31">
        <v>41100.14236111111</v>
      </c>
      <c r="G177" s="50" t="s">
        <v>11</v>
      </c>
      <c r="H177" s="9">
        <f t="shared" si="5"/>
        <v>0.055555555554747116</v>
      </c>
    </row>
    <row r="178" spans="1:8" s="27" customFormat="1" ht="30.75">
      <c r="A178" s="18">
        <v>7</v>
      </c>
      <c r="B178" s="64">
        <v>41100</v>
      </c>
      <c r="C178" s="70" t="s">
        <v>74</v>
      </c>
      <c r="D178" s="98" t="s">
        <v>75</v>
      </c>
      <c r="E178" s="66">
        <v>41100.28125</v>
      </c>
      <c r="F178" s="72">
        <v>41100.291666666664</v>
      </c>
      <c r="G178" s="50" t="s">
        <v>11</v>
      </c>
      <c r="H178" s="9">
        <f t="shared" si="5"/>
        <v>0.010416666664241347</v>
      </c>
    </row>
    <row r="179" spans="1:8" s="27" customFormat="1" ht="30.75">
      <c r="A179" s="18">
        <v>8</v>
      </c>
      <c r="B179" s="30">
        <v>41107</v>
      </c>
      <c r="C179" s="121" t="s">
        <v>98</v>
      </c>
      <c r="D179" s="71" t="s">
        <v>99</v>
      </c>
      <c r="E179" s="73">
        <v>41107.72222222222</v>
      </c>
      <c r="F179" s="74">
        <v>41107.73263888889</v>
      </c>
      <c r="G179" s="157" t="s">
        <v>287</v>
      </c>
      <c r="H179" s="9">
        <f t="shared" si="5"/>
        <v>0.010416666671517305</v>
      </c>
    </row>
    <row r="180" spans="1:8" s="27" customFormat="1" ht="46.5">
      <c r="A180" s="18">
        <v>9</v>
      </c>
      <c r="B180" s="30">
        <v>41107</v>
      </c>
      <c r="C180" s="67" t="s">
        <v>100</v>
      </c>
      <c r="D180" s="67" t="s">
        <v>101</v>
      </c>
      <c r="E180" s="29">
        <v>41107.73611111111</v>
      </c>
      <c r="F180" s="31">
        <v>41108.333333333336</v>
      </c>
      <c r="G180" s="50" t="s">
        <v>286</v>
      </c>
      <c r="H180" s="9">
        <f t="shared" si="5"/>
        <v>0.5972222222262644</v>
      </c>
    </row>
    <row r="181" spans="1:8" s="27" customFormat="1" ht="15">
      <c r="A181" s="18">
        <v>10</v>
      </c>
      <c r="B181" s="30">
        <v>41116</v>
      </c>
      <c r="C181" s="129" t="s">
        <v>134</v>
      </c>
      <c r="D181" s="130" t="s">
        <v>135</v>
      </c>
      <c r="E181" s="77">
        <v>41116.94236111111</v>
      </c>
      <c r="F181" s="77">
        <v>41117.010416666664</v>
      </c>
      <c r="G181" s="157" t="s">
        <v>163</v>
      </c>
      <c r="H181" s="9">
        <f t="shared" si="5"/>
        <v>0.06805555555183673</v>
      </c>
    </row>
    <row r="182" spans="1:8" s="27" customFormat="1" ht="15">
      <c r="A182" s="18">
        <v>11</v>
      </c>
      <c r="B182" s="30">
        <v>41122</v>
      </c>
      <c r="C182" s="136" t="s">
        <v>134</v>
      </c>
      <c r="D182" s="76" t="s">
        <v>22</v>
      </c>
      <c r="E182" s="77">
        <v>41122.79861111111</v>
      </c>
      <c r="F182" s="77">
        <v>41122.81527777778</v>
      </c>
      <c r="G182" s="50" t="s">
        <v>285</v>
      </c>
      <c r="H182" s="9">
        <f t="shared" si="5"/>
        <v>0.016666666670062114</v>
      </c>
    </row>
    <row r="183" spans="1:8" s="27" customFormat="1" ht="15">
      <c r="A183" s="18">
        <v>12</v>
      </c>
      <c r="B183" s="30">
        <v>41128</v>
      </c>
      <c r="C183" s="70" t="s">
        <v>168</v>
      </c>
      <c r="D183" s="135" t="s">
        <v>169</v>
      </c>
      <c r="E183" s="77">
        <v>41128.78472222222</v>
      </c>
      <c r="F183" s="77">
        <v>41128.81527777778</v>
      </c>
      <c r="G183" s="45" t="s">
        <v>170</v>
      </c>
      <c r="H183" s="9">
        <f t="shared" si="5"/>
        <v>0.030555555560567882</v>
      </c>
    </row>
    <row r="184" spans="1:8" s="27" customFormat="1" ht="30.75">
      <c r="A184" s="18">
        <v>13</v>
      </c>
      <c r="B184" s="30">
        <v>41128</v>
      </c>
      <c r="C184" s="92" t="s">
        <v>171</v>
      </c>
      <c r="D184" s="76" t="s">
        <v>191</v>
      </c>
      <c r="E184" s="77">
        <v>41128.91875</v>
      </c>
      <c r="F184" s="77">
        <v>41130.43472222222</v>
      </c>
      <c r="G184" s="157" t="s">
        <v>287</v>
      </c>
      <c r="H184" s="9">
        <f t="shared" si="5"/>
        <v>1.515972222223354</v>
      </c>
    </row>
    <row r="185" spans="1:8" s="27" customFormat="1" ht="15">
      <c r="A185" s="18">
        <v>14</v>
      </c>
      <c r="B185" s="30">
        <v>41138</v>
      </c>
      <c r="C185" s="129" t="s">
        <v>197</v>
      </c>
      <c r="D185" s="76" t="s">
        <v>198</v>
      </c>
      <c r="E185" s="77">
        <v>41138.46527777778</v>
      </c>
      <c r="F185" s="77">
        <v>41138.645833333336</v>
      </c>
      <c r="G185" s="45" t="s">
        <v>11</v>
      </c>
      <c r="H185" s="9">
        <f t="shared" si="5"/>
        <v>0.18055555555474712</v>
      </c>
    </row>
    <row r="186" spans="1:8" s="27" customFormat="1" ht="15">
      <c r="A186" s="18">
        <v>15</v>
      </c>
      <c r="B186" s="30">
        <v>41142</v>
      </c>
      <c r="C186" s="129" t="s">
        <v>204</v>
      </c>
      <c r="D186" s="76" t="s">
        <v>205</v>
      </c>
      <c r="E186" s="77">
        <v>41142.305555555555</v>
      </c>
      <c r="F186" s="77">
        <v>41142.32916666667</v>
      </c>
      <c r="G186" s="50" t="s">
        <v>285</v>
      </c>
      <c r="H186" s="9">
        <f t="shared" si="5"/>
        <v>0.023611111115314998</v>
      </c>
    </row>
    <row r="187" spans="1:8" s="27" customFormat="1" ht="46.5">
      <c r="A187" s="18">
        <v>16</v>
      </c>
      <c r="B187" s="23">
        <v>41142</v>
      </c>
      <c r="C187" s="114" t="s">
        <v>206</v>
      </c>
      <c r="D187" s="115" t="s">
        <v>22</v>
      </c>
      <c r="E187" s="31">
        <v>41142.8375</v>
      </c>
      <c r="F187" s="31">
        <v>41143.04513888889</v>
      </c>
      <c r="G187" s="50" t="s">
        <v>286</v>
      </c>
      <c r="H187" s="9">
        <f t="shared" si="5"/>
        <v>0.20763888888905058</v>
      </c>
    </row>
    <row r="188" spans="1:8" s="27" customFormat="1" ht="30.75">
      <c r="A188" s="18">
        <v>17</v>
      </c>
      <c r="B188" s="30">
        <v>41149</v>
      </c>
      <c r="C188" s="147" t="s">
        <v>216</v>
      </c>
      <c r="D188" s="70" t="s">
        <v>217</v>
      </c>
      <c r="E188" s="51">
        <v>41149.76388888889</v>
      </c>
      <c r="F188" s="31">
        <v>41149.78472222222</v>
      </c>
      <c r="G188" s="45" t="s">
        <v>11</v>
      </c>
      <c r="H188" s="9">
        <f t="shared" si="5"/>
        <v>0.020833333328482695</v>
      </c>
    </row>
    <row r="189" spans="1:8" s="27" customFormat="1" ht="46.5">
      <c r="A189" s="18">
        <v>18</v>
      </c>
      <c r="B189" s="30">
        <v>41165</v>
      </c>
      <c r="C189" s="70" t="s">
        <v>249</v>
      </c>
      <c r="D189" s="70" t="s">
        <v>250</v>
      </c>
      <c r="E189" s="51">
        <v>41165.961805555555</v>
      </c>
      <c r="F189" s="31">
        <v>41166.041666666664</v>
      </c>
      <c r="G189" s="50" t="s">
        <v>286</v>
      </c>
      <c r="H189" s="9">
        <f t="shared" si="5"/>
        <v>0.07986111110949423</v>
      </c>
    </row>
    <row r="190" spans="1:8" s="27" customFormat="1" ht="15">
      <c r="A190" s="18"/>
      <c r="B190" s="23"/>
      <c r="C190" s="149"/>
      <c r="D190" s="70"/>
      <c r="E190" s="51"/>
      <c r="F190" s="29"/>
      <c r="G190" s="43"/>
      <c r="H190" s="9"/>
    </row>
    <row r="191" spans="1:8" s="27" customFormat="1" ht="12.75">
      <c r="A191" s="165" t="s">
        <v>14</v>
      </c>
      <c r="B191" s="166"/>
      <c r="C191" s="86"/>
      <c r="D191" s="68"/>
      <c r="E191" s="28"/>
      <c r="F191" s="15">
        <f>AVERAGE(H172:H189)</f>
        <v>0.16739969135839297</v>
      </c>
      <c r="G191" s="25"/>
      <c r="H191" s="21"/>
    </row>
    <row r="192" spans="1:8" s="27" customFormat="1" ht="12.75">
      <c r="A192" s="18"/>
      <c r="B192" s="28"/>
      <c r="C192" s="28"/>
      <c r="D192" s="24"/>
      <c r="E192" s="28"/>
      <c r="F192" s="24"/>
      <c r="G192" s="25"/>
      <c r="H192" s="21"/>
    </row>
    <row r="193" spans="1:8" s="27" customFormat="1" ht="12.75">
      <c r="A193" s="18"/>
      <c r="B193" s="28"/>
      <c r="C193" s="28"/>
      <c r="D193" s="24"/>
      <c r="E193" s="28"/>
      <c r="F193" s="24"/>
      <c r="G193" s="25"/>
      <c r="H193" s="21"/>
    </row>
    <row r="194" spans="1:8" s="27" customFormat="1" ht="12.75">
      <c r="A194" s="165" t="s">
        <v>13</v>
      </c>
      <c r="B194" s="166"/>
      <c r="C194" s="28"/>
      <c r="D194" s="24"/>
      <c r="E194" s="28">
        <f>A189+A166+A121+A107+A76+A63</f>
        <v>157</v>
      </c>
      <c r="F194" s="15">
        <f>AVERAGE(F191,F168,F123,F109,F78,F65)</f>
        <v>0.12556732747691415</v>
      </c>
      <c r="G194" s="153"/>
      <c r="H194" s="21"/>
    </row>
    <row r="195" spans="1:8" s="27" customFormat="1" ht="12.75">
      <c r="A195" s="18"/>
      <c r="B195" s="28"/>
      <c r="C195" s="24"/>
      <c r="D195" s="24"/>
      <c r="E195" s="24"/>
      <c r="F195" s="24"/>
      <c r="G195" s="25"/>
      <c r="H195" s="21"/>
    </row>
    <row r="196" spans="1:8" s="27" customFormat="1" ht="12.75">
      <c r="A196" s="18"/>
      <c r="B196" s="28"/>
      <c r="C196" s="24"/>
      <c r="D196" s="24"/>
      <c r="E196" s="24"/>
      <c r="F196" s="24"/>
      <c r="G196" s="25"/>
      <c r="H196" s="21"/>
    </row>
    <row r="197" spans="1:8" s="27" customFormat="1" ht="12.75">
      <c r="A197" s="18"/>
      <c r="B197" s="28"/>
      <c r="C197" s="24"/>
      <c r="D197" s="24"/>
      <c r="E197" s="24"/>
      <c r="F197" s="24"/>
      <c r="G197" s="25"/>
      <c r="H197" s="21"/>
    </row>
    <row r="198" spans="1:8" s="27" customFormat="1" ht="12.75">
      <c r="A198" s="18"/>
      <c r="B198" s="28"/>
      <c r="C198" s="24"/>
      <c r="D198" s="24"/>
      <c r="E198" s="24"/>
      <c r="F198" s="24"/>
      <c r="G198" s="25"/>
      <c r="H198" s="21"/>
    </row>
    <row r="199" spans="1:8" s="27" customFormat="1" ht="12.75">
      <c r="A199" s="18"/>
      <c r="B199" s="28"/>
      <c r="C199" s="24"/>
      <c r="D199" s="24"/>
      <c r="E199" s="24"/>
      <c r="F199" s="24"/>
      <c r="G199" s="25"/>
      <c r="H199" s="21"/>
    </row>
    <row r="200" spans="1:8" s="27" customFormat="1" ht="12.75">
      <c r="A200" s="18"/>
      <c r="B200" s="24"/>
      <c r="C200" s="167"/>
      <c r="D200" s="167"/>
      <c r="E200" s="167"/>
      <c r="F200" s="167"/>
      <c r="G200" s="167"/>
      <c r="H200" s="21"/>
    </row>
    <row r="201" spans="1:8" s="27" customFormat="1" ht="12.75">
      <c r="A201" s="18"/>
      <c r="B201" s="24"/>
      <c r="C201" s="24"/>
      <c r="D201" s="24"/>
      <c r="E201" s="24"/>
      <c r="F201" s="24"/>
      <c r="G201" s="24"/>
      <c r="H201" s="21"/>
    </row>
    <row r="202" spans="1:8" s="27" customFormat="1" ht="12.75">
      <c r="A202" s="18"/>
      <c r="B202" s="18"/>
      <c r="C202" s="18"/>
      <c r="D202" s="18"/>
      <c r="E202" s="20"/>
      <c r="F202" s="20"/>
      <c r="G202" s="24"/>
      <c r="H202" s="21"/>
    </row>
    <row r="203" spans="1:8" s="27" customFormat="1" ht="12.75">
      <c r="A203" s="18"/>
      <c r="B203" s="18"/>
      <c r="C203" s="18"/>
      <c r="D203" s="18"/>
      <c r="E203" s="20"/>
      <c r="F203" s="20"/>
      <c r="G203" s="24"/>
      <c r="H203" s="21"/>
    </row>
    <row r="204" spans="1:8" s="27" customFormat="1" ht="12.75">
      <c r="A204" s="18"/>
      <c r="B204" s="18"/>
      <c r="C204" s="18"/>
      <c r="D204" s="18"/>
      <c r="E204" s="20"/>
      <c r="F204" s="20"/>
      <c r="G204" s="24"/>
      <c r="H204" s="21"/>
    </row>
    <row r="205" spans="1:8" s="27" customFormat="1" ht="12.75">
      <c r="A205" s="18"/>
      <c r="B205" s="18"/>
      <c r="C205" s="18"/>
      <c r="D205" s="18"/>
      <c r="E205" s="20"/>
      <c r="F205" s="20"/>
      <c r="G205" s="24"/>
      <c r="H205" s="21"/>
    </row>
    <row r="206" spans="1:8" s="27" customFormat="1" ht="12.75">
      <c r="A206" s="18"/>
      <c r="B206" s="18"/>
      <c r="C206" s="18"/>
      <c r="D206" s="18"/>
      <c r="E206" s="20"/>
      <c r="F206" s="20"/>
      <c r="G206" s="24"/>
      <c r="H206" s="21"/>
    </row>
    <row r="207" spans="1:8" s="27" customFormat="1" ht="12.75">
      <c r="A207" s="18"/>
      <c r="B207" s="18"/>
      <c r="C207" s="18"/>
      <c r="D207" s="18"/>
      <c r="E207" s="21"/>
      <c r="F207" s="20"/>
      <c r="G207" s="24"/>
      <c r="H207" s="21"/>
    </row>
    <row r="208" spans="1:8" s="27" customFormat="1" ht="12.75">
      <c r="A208" s="18"/>
      <c r="B208" s="18"/>
      <c r="C208" s="18"/>
      <c r="D208" s="18"/>
      <c r="E208" s="21"/>
      <c r="F208" s="21"/>
      <c r="G208" s="24"/>
      <c r="H208" s="21"/>
    </row>
    <row r="209" spans="1:8" s="27" customFormat="1" ht="12.75">
      <c r="A209" s="18"/>
      <c r="B209" s="18"/>
      <c r="C209" s="18"/>
      <c r="D209" s="18"/>
      <c r="E209" s="21"/>
      <c r="F209" s="21"/>
      <c r="G209" s="24"/>
      <c r="H209" s="21"/>
    </row>
    <row r="210" spans="1:8" s="27" customFormat="1" ht="12.75">
      <c r="A210" s="18"/>
      <c r="B210" s="18"/>
      <c r="C210" s="18"/>
      <c r="D210" s="18"/>
      <c r="E210" s="21"/>
      <c r="F210" s="21"/>
      <c r="G210" s="24"/>
      <c r="H210" s="18"/>
    </row>
    <row r="211" spans="1:8" s="27" customFormat="1" ht="12.75">
      <c r="A211" s="18"/>
      <c r="B211" s="18"/>
      <c r="C211" s="18"/>
      <c r="D211" s="18"/>
      <c r="E211" s="21"/>
      <c r="F211" s="21"/>
      <c r="G211" s="24"/>
      <c r="H211" s="18"/>
    </row>
    <row r="212" spans="1:8" s="27" customFormat="1" ht="12.75">
      <c r="A212" s="18"/>
      <c r="B212" s="18"/>
      <c r="C212" s="18"/>
      <c r="D212" s="18"/>
      <c r="E212" s="21"/>
      <c r="F212" s="21"/>
      <c r="G212" s="24"/>
      <c r="H212" s="18"/>
    </row>
    <row r="213" spans="1:8" s="27" customFormat="1" ht="12.75">
      <c r="A213" s="18"/>
      <c r="B213" s="18"/>
      <c r="C213" s="18"/>
      <c r="D213" s="18"/>
      <c r="E213" s="21"/>
      <c r="F213" s="21"/>
      <c r="G213" s="24"/>
      <c r="H213" s="18"/>
    </row>
    <row r="214" spans="5:7" s="27" customFormat="1" ht="12.75">
      <c r="E214" s="26"/>
      <c r="F214" s="26"/>
      <c r="G214" s="154"/>
    </row>
    <row r="215" spans="5:7" s="27" customFormat="1" ht="12.75">
      <c r="E215" s="26"/>
      <c r="F215" s="26"/>
      <c r="G215" s="154"/>
    </row>
    <row r="216" spans="5:7" s="27" customFormat="1" ht="12.75">
      <c r="E216" s="26"/>
      <c r="F216" s="26"/>
      <c r="G216" s="154"/>
    </row>
    <row r="217" spans="5:7" s="27" customFormat="1" ht="12.75">
      <c r="E217" s="26"/>
      <c r="F217" s="26"/>
      <c r="G217" s="154"/>
    </row>
    <row r="218" spans="5:7" s="27" customFormat="1" ht="12.75">
      <c r="E218" s="26"/>
      <c r="F218" s="26"/>
      <c r="G218" s="154"/>
    </row>
    <row r="219" spans="5:7" s="27" customFormat="1" ht="12.75">
      <c r="E219" s="26"/>
      <c r="F219" s="26"/>
      <c r="G219" s="154"/>
    </row>
    <row r="220" spans="5:7" s="27" customFormat="1" ht="12.75">
      <c r="E220" s="26"/>
      <c r="F220" s="26"/>
      <c r="G220" s="154"/>
    </row>
    <row r="221" spans="5:7" s="27" customFormat="1" ht="12.75">
      <c r="E221" s="26"/>
      <c r="F221" s="26"/>
      <c r="G221" s="154"/>
    </row>
    <row r="222" spans="5:7" s="27" customFormat="1" ht="12.75">
      <c r="E222" s="26"/>
      <c r="F222" s="26"/>
      <c r="G222" s="154"/>
    </row>
    <row r="223" spans="5:7" s="27" customFormat="1" ht="12.75">
      <c r="E223" s="26"/>
      <c r="F223" s="26"/>
      <c r="G223" s="154"/>
    </row>
    <row r="224" spans="5:7" s="27" customFormat="1" ht="12.75">
      <c r="E224" s="26"/>
      <c r="F224" s="26"/>
      <c r="G224" s="154"/>
    </row>
    <row r="225" spans="5:7" s="27" customFormat="1" ht="12.75">
      <c r="E225" s="26"/>
      <c r="F225" s="26"/>
      <c r="G225" s="154"/>
    </row>
    <row r="226" spans="5:7" s="27" customFormat="1" ht="12.75">
      <c r="E226" s="26"/>
      <c r="F226" s="26"/>
      <c r="G226" s="154"/>
    </row>
    <row r="227" spans="5:7" s="27" customFormat="1" ht="12.75">
      <c r="E227" s="26"/>
      <c r="F227" s="26"/>
      <c r="G227" s="154"/>
    </row>
    <row r="228" spans="5:7" s="27" customFormat="1" ht="12.75">
      <c r="E228" s="26"/>
      <c r="F228" s="26"/>
      <c r="G228" s="154"/>
    </row>
    <row r="229" spans="5:7" s="27" customFormat="1" ht="12.75">
      <c r="E229" s="26"/>
      <c r="F229" s="26"/>
      <c r="G229" s="154"/>
    </row>
    <row r="230" spans="5:7" s="27" customFormat="1" ht="12.75">
      <c r="E230" s="26"/>
      <c r="F230" s="26"/>
      <c r="G230" s="154"/>
    </row>
    <row r="231" spans="5:7" s="27" customFormat="1" ht="12.75">
      <c r="E231" s="26"/>
      <c r="F231" s="26"/>
      <c r="G231" s="154"/>
    </row>
    <row r="232" spans="5:7" s="27" customFormat="1" ht="12.75">
      <c r="E232" s="26"/>
      <c r="F232" s="26"/>
      <c r="G232" s="154"/>
    </row>
    <row r="233" spans="5:7" s="27" customFormat="1" ht="12.75">
      <c r="E233" s="26"/>
      <c r="F233" s="26"/>
      <c r="G233" s="154"/>
    </row>
    <row r="234" spans="5:7" s="27" customFormat="1" ht="12.75">
      <c r="E234" s="26"/>
      <c r="F234" s="26"/>
      <c r="G234" s="154"/>
    </row>
    <row r="235" spans="5:7" s="27" customFormat="1" ht="12.75">
      <c r="E235" s="26"/>
      <c r="F235" s="26"/>
      <c r="G235" s="154"/>
    </row>
    <row r="236" spans="5:7" s="27" customFormat="1" ht="12.75">
      <c r="E236" s="26"/>
      <c r="F236" s="26"/>
      <c r="G236" s="154"/>
    </row>
    <row r="237" spans="5:7" s="27" customFormat="1" ht="12.75">
      <c r="E237" s="26"/>
      <c r="F237" s="26"/>
      <c r="G237" s="154"/>
    </row>
    <row r="238" spans="5:7" s="27" customFormat="1" ht="12.75">
      <c r="E238" s="26"/>
      <c r="F238" s="26"/>
      <c r="G238" s="154"/>
    </row>
    <row r="239" spans="5:7" s="27" customFormat="1" ht="12.75">
      <c r="E239" s="26"/>
      <c r="F239" s="26"/>
      <c r="G239" s="154"/>
    </row>
    <row r="240" spans="5:7" s="27" customFormat="1" ht="12.75">
      <c r="E240" s="26"/>
      <c r="F240" s="26"/>
      <c r="G240" s="154"/>
    </row>
    <row r="241" spans="5:7" s="27" customFormat="1" ht="12.75">
      <c r="E241" s="26"/>
      <c r="F241" s="26"/>
      <c r="G241" s="154"/>
    </row>
    <row r="242" spans="5:7" s="27" customFormat="1" ht="12.75">
      <c r="E242" s="26"/>
      <c r="F242" s="26"/>
      <c r="G242" s="154"/>
    </row>
    <row r="243" spans="5:7" s="27" customFormat="1" ht="12.75">
      <c r="E243" s="26"/>
      <c r="F243" s="26"/>
      <c r="G243" s="154"/>
    </row>
    <row r="244" spans="5:7" s="27" customFormat="1" ht="12.75">
      <c r="E244" s="26"/>
      <c r="F244" s="26"/>
      <c r="G244" s="154"/>
    </row>
    <row r="245" spans="5:7" s="27" customFormat="1" ht="12.75">
      <c r="E245" s="26"/>
      <c r="F245" s="26"/>
      <c r="G245" s="154"/>
    </row>
    <row r="246" spans="5:7" s="27" customFormat="1" ht="12.75">
      <c r="E246" s="26"/>
      <c r="F246" s="26"/>
      <c r="G246" s="154"/>
    </row>
    <row r="247" spans="5:7" s="27" customFormat="1" ht="12.75">
      <c r="E247" s="26"/>
      <c r="F247" s="26"/>
      <c r="G247" s="154"/>
    </row>
    <row r="248" spans="5:7" s="27" customFormat="1" ht="12.75">
      <c r="E248" s="26"/>
      <c r="F248" s="26"/>
      <c r="G248" s="154"/>
    </row>
    <row r="249" spans="5:7" s="27" customFormat="1" ht="12.75">
      <c r="E249" s="26"/>
      <c r="F249" s="26"/>
      <c r="G249" s="154"/>
    </row>
    <row r="250" spans="5:7" s="27" customFormat="1" ht="12.75">
      <c r="E250" s="26"/>
      <c r="F250" s="26"/>
      <c r="G250" s="154"/>
    </row>
    <row r="251" spans="5:7" s="27" customFormat="1" ht="12.75">
      <c r="E251" s="26"/>
      <c r="F251" s="26"/>
      <c r="G251" s="154"/>
    </row>
    <row r="252" spans="5:7" s="27" customFormat="1" ht="12.75">
      <c r="E252" s="26"/>
      <c r="F252" s="26"/>
      <c r="G252" s="154"/>
    </row>
    <row r="253" spans="5:7" s="27" customFormat="1" ht="12.75">
      <c r="E253" s="26"/>
      <c r="F253" s="26"/>
      <c r="G253" s="154"/>
    </row>
    <row r="254" spans="5:7" s="27" customFormat="1" ht="12.75">
      <c r="E254" s="26"/>
      <c r="F254" s="26"/>
      <c r="G254" s="154"/>
    </row>
    <row r="255" spans="5:7" s="27" customFormat="1" ht="12.75">
      <c r="E255" s="26"/>
      <c r="F255" s="26"/>
      <c r="G255" s="154"/>
    </row>
    <row r="256" spans="5:7" s="27" customFormat="1" ht="12.75">
      <c r="E256" s="26"/>
      <c r="F256" s="26"/>
      <c r="G256" s="154"/>
    </row>
    <row r="257" spans="5:7" s="27" customFormat="1" ht="12.75">
      <c r="E257" s="26"/>
      <c r="F257" s="26"/>
      <c r="G257" s="154"/>
    </row>
    <row r="258" spans="5:7" s="27" customFormat="1" ht="12.75">
      <c r="E258" s="26"/>
      <c r="F258" s="26"/>
      <c r="G258" s="154"/>
    </row>
    <row r="259" spans="5:7" s="27" customFormat="1" ht="12.75">
      <c r="E259" s="26"/>
      <c r="F259" s="26"/>
      <c r="G259" s="154"/>
    </row>
  </sheetData>
  <sheetProtection/>
  <mergeCells count="23">
    <mergeCell ref="A65:B65"/>
    <mergeCell ref="A10:G10"/>
    <mergeCell ref="E6:F7"/>
    <mergeCell ref="G6:G8"/>
    <mergeCell ref="A168:B168"/>
    <mergeCell ref="A123:B123"/>
    <mergeCell ref="C200:G200"/>
    <mergeCell ref="B66:G66"/>
    <mergeCell ref="B80:G80"/>
    <mergeCell ref="B110:G110"/>
    <mergeCell ref="B111:H111"/>
    <mergeCell ref="A78:B78"/>
    <mergeCell ref="B126:H126"/>
    <mergeCell ref="B171:H171"/>
    <mergeCell ref="H3:H8"/>
    <mergeCell ref="A81:H81"/>
    <mergeCell ref="A194:B194"/>
    <mergeCell ref="C3:G4"/>
    <mergeCell ref="A3:B4"/>
    <mergeCell ref="B170:G170"/>
    <mergeCell ref="C7:C8"/>
    <mergeCell ref="A9:IV9"/>
    <mergeCell ref="A191:B191"/>
  </mergeCells>
  <printOptions/>
  <pageMargins left="0.36" right="0.33" top="0.51" bottom="0.54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O155"/>
  <sheetViews>
    <sheetView zoomScale="75" zoomScaleNormal="75" zoomScalePageLayoutView="0" workbookViewId="0" topLeftCell="A1">
      <selection activeCell="I1" sqref="I1:I16384"/>
    </sheetView>
  </sheetViews>
  <sheetFormatPr defaultColWidth="9.00390625" defaultRowHeight="12.75"/>
  <cols>
    <col min="1" max="1" width="5.625" style="0" customWidth="1"/>
    <col min="2" max="2" width="13.375" style="0" bestFit="1" customWidth="1"/>
    <col min="3" max="3" width="37.375" style="0" customWidth="1"/>
    <col min="4" max="4" width="32.875" style="0" customWidth="1"/>
    <col min="5" max="5" width="16.875" style="6" customWidth="1"/>
    <col min="6" max="6" width="20.125" style="6" bestFit="1" customWidth="1"/>
    <col min="7" max="7" width="21.50390625" style="152" customWidth="1"/>
    <col min="8" max="8" width="15.00390625" style="0" customWidth="1"/>
  </cols>
  <sheetData>
    <row r="2" ht="13.5" thickBot="1"/>
    <row r="3" spans="1:8" ht="12.75" customHeight="1">
      <c r="A3" s="177"/>
      <c r="B3" s="178"/>
      <c r="C3" s="181" t="s">
        <v>30</v>
      </c>
      <c r="D3" s="181"/>
      <c r="E3" s="181"/>
      <c r="F3" s="181"/>
      <c r="G3" s="181"/>
      <c r="H3" s="183"/>
    </row>
    <row r="4" spans="1:8" ht="13.5" thickBot="1">
      <c r="A4" s="179"/>
      <c r="B4" s="180"/>
      <c r="C4" s="182"/>
      <c r="D4" s="182"/>
      <c r="E4" s="182"/>
      <c r="F4" s="182"/>
      <c r="G4" s="182"/>
      <c r="H4" s="184"/>
    </row>
    <row r="5" spans="3:8" ht="13.5" thickBot="1">
      <c r="C5" s="37"/>
      <c r="H5" s="184"/>
    </row>
    <row r="6" spans="1:8" ht="30.75">
      <c r="A6" s="1"/>
      <c r="B6" s="5"/>
      <c r="C6" s="13" t="s">
        <v>2</v>
      </c>
      <c r="D6" s="3" t="s">
        <v>4</v>
      </c>
      <c r="E6" s="186" t="s">
        <v>7</v>
      </c>
      <c r="F6" s="187"/>
      <c r="G6" s="190" t="s">
        <v>8</v>
      </c>
      <c r="H6" s="184"/>
    </row>
    <row r="7" spans="1:59" ht="15.75" thickBot="1">
      <c r="A7" s="2"/>
      <c r="B7" s="12"/>
      <c r="C7" s="193" t="s">
        <v>3</v>
      </c>
      <c r="D7" s="4" t="s">
        <v>5</v>
      </c>
      <c r="E7" s="188"/>
      <c r="F7" s="189"/>
      <c r="G7" s="191"/>
      <c r="H7" s="184"/>
      <c r="J7" s="38"/>
      <c r="K7" s="38"/>
      <c r="L7" s="38"/>
      <c r="M7" s="38"/>
      <c r="N7" s="38"/>
      <c r="O7" s="38"/>
      <c r="P7" s="38"/>
      <c r="Q7" s="38"/>
      <c r="R7" s="38"/>
      <c r="S7" s="38"/>
      <c r="BE7" s="38"/>
      <c r="BF7" s="38"/>
      <c r="BG7" s="38"/>
    </row>
    <row r="8" spans="1:118" ht="15.75" thickBot="1">
      <c r="A8" s="2" t="s">
        <v>0</v>
      </c>
      <c r="B8" s="12" t="s">
        <v>1</v>
      </c>
      <c r="C8" s="171"/>
      <c r="D8" s="4" t="s">
        <v>6</v>
      </c>
      <c r="E8" s="7" t="s">
        <v>9</v>
      </c>
      <c r="F8" s="7" t="s">
        <v>10</v>
      </c>
      <c r="G8" s="192"/>
      <c r="H8" s="185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</row>
    <row r="9" spans="1:118" s="170" customFormat="1" ht="15">
      <c r="A9" s="170" t="s">
        <v>12</v>
      </c>
      <c r="H9" s="17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1"/>
      <c r="DL9" s="171"/>
      <c r="DM9" s="171"/>
      <c r="DN9" s="171"/>
    </row>
    <row r="10" spans="1:114" s="41" customFormat="1" ht="15">
      <c r="A10" s="173" t="s">
        <v>19</v>
      </c>
      <c r="B10" s="174"/>
      <c r="C10" s="175"/>
      <c r="D10" s="175"/>
      <c r="E10" s="174"/>
      <c r="F10" s="174"/>
      <c r="G10" s="174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</row>
    <row r="11" spans="1:8" ht="30.75">
      <c r="A11" s="8">
        <v>1</v>
      </c>
      <c r="B11" s="64">
        <v>41074</v>
      </c>
      <c r="C11" s="75" t="s">
        <v>24</v>
      </c>
      <c r="D11" s="100" t="s">
        <v>25</v>
      </c>
      <c r="E11" s="9">
        <v>41074.96875</v>
      </c>
      <c r="F11" s="9">
        <v>41075.01944444444</v>
      </c>
      <c r="G11" s="45" t="s">
        <v>11</v>
      </c>
      <c r="H11" s="9">
        <f>F11-E11</f>
        <v>0.0506944444423425</v>
      </c>
    </row>
    <row r="12" spans="1:8" ht="15">
      <c r="A12" s="123">
        <v>2</v>
      </c>
      <c r="B12" s="64">
        <v>41085</v>
      </c>
      <c r="C12" s="75" t="s">
        <v>102</v>
      </c>
      <c r="D12" s="95" t="s">
        <v>54</v>
      </c>
      <c r="E12" s="9">
        <v>41085.56458333333</v>
      </c>
      <c r="F12" s="9">
        <v>41085.629166666666</v>
      </c>
      <c r="G12" s="45" t="s">
        <v>11</v>
      </c>
      <c r="H12" s="9"/>
    </row>
    <row r="13" spans="1:8" ht="15">
      <c r="A13" s="8">
        <v>3</v>
      </c>
      <c r="B13" s="64">
        <v>41087</v>
      </c>
      <c r="C13" s="70" t="s">
        <v>35</v>
      </c>
      <c r="D13" s="70" t="s">
        <v>36</v>
      </c>
      <c r="E13" s="66">
        <v>41087.375</v>
      </c>
      <c r="F13" s="9">
        <v>41087.40833333333</v>
      </c>
      <c r="G13" s="45" t="s">
        <v>11</v>
      </c>
      <c r="H13" s="9">
        <f aca="true" t="shared" si="0" ref="H13:H37">F13-E13</f>
        <v>0.03333333333284827</v>
      </c>
    </row>
    <row r="14" spans="1:8" s="27" customFormat="1" ht="30.75">
      <c r="A14" s="123">
        <v>4</v>
      </c>
      <c r="B14" s="17">
        <v>41087</v>
      </c>
      <c r="C14" s="48" t="s">
        <v>26</v>
      </c>
      <c r="D14" s="35" t="s">
        <v>29</v>
      </c>
      <c r="E14" s="9">
        <v>41087.57152777778</v>
      </c>
      <c r="F14" s="9">
        <v>41087.57152777778</v>
      </c>
      <c r="G14" s="45" t="s">
        <v>11</v>
      </c>
      <c r="H14" s="9">
        <f t="shared" si="0"/>
        <v>0</v>
      </c>
    </row>
    <row r="15" spans="1:8" s="27" customFormat="1" ht="30.75">
      <c r="A15" s="8">
        <v>5</v>
      </c>
      <c r="B15" s="17">
        <v>41087</v>
      </c>
      <c r="C15" s="36" t="s">
        <v>26</v>
      </c>
      <c r="D15" s="14" t="s">
        <v>32</v>
      </c>
      <c r="E15" s="9">
        <v>41087.57152777778</v>
      </c>
      <c r="F15" s="9">
        <v>41087.618055555555</v>
      </c>
      <c r="G15" s="50" t="s">
        <v>288</v>
      </c>
      <c r="H15" s="9">
        <f t="shared" si="0"/>
        <v>0.04652777777664596</v>
      </c>
    </row>
    <row r="16" spans="1:8" s="27" customFormat="1" ht="46.5">
      <c r="A16" s="123">
        <v>6</v>
      </c>
      <c r="B16" s="17">
        <v>41087</v>
      </c>
      <c r="C16" s="36" t="s">
        <v>33</v>
      </c>
      <c r="D16" s="14" t="s">
        <v>34</v>
      </c>
      <c r="E16" s="9">
        <v>41087.51736111111</v>
      </c>
      <c r="F16" s="9">
        <v>41087.54027777778</v>
      </c>
      <c r="G16" s="50" t="s">
        <v>284</v>
      </c>
      <c r="H16" s="9">
        <f t="shared" si="0"/>
        <v>0.022916666668606922</v>
      </c>
    </row>
    <row r="17" spans="1:114" s="8" customFormat="1" ht="15">
      <c r="A17" s="8">
        <v>7</v>
      </c>
      <c r="B17" s="60">
        <v>41093</v>
      </c>
      <c r="C17" s="35" t="s">
        <v>55</v>
      </c>
      <c r="D17" s="93" t="s">
        <v>56</v>
      </c>
      <c r="E17" s="63">
        <v>41093.02777777778</v>
      </c>
      <c r="F17" s="21">
        <v>41093.066666666666</v>
      </c>
      <c r="G17" s="45" t="s">
        <v>11</v>
      </c>
      <c r="H17" s="9">
        <f t="shared" si="0"/>
        <v>0.038888888884685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</row>
    <row r="18" spans="1:8" s="38" customFormat="1" ht="46.5">
      <c r="A18" s="123">
        <v>8</v>
      </c>
      <c r="B18" s="83">
        <v>41103</v>
      </c>
      <c r="C18" s="70" t="s">
        <v>277</v>
      </c>
      <c r="D18" s="14" t="s">
        <v>78</v>
      </c>
      <c r="E18" s="84">
        <v>41103.46875</v>
      </c>
      <c r="F18" s="85">
        <v>41103.54861111111</v>
      </c>
      <c r="G18" s="50" t="s">
        <v>284</v>
      </c>
      <c r="H18" s="9">
        <f t="shared" si="0"/>
        <v>0.07986111110949423</v>
      </c>
    </row>
    <row r="19" spans="1:8" s="27" customFormat="1" ht="27.75" customHeight="1">
      <c r="A19" s="8">
        <v>9</v>
      </c>
      <c r="B19" s="30">
        <v>41106</v>
      </c>
      <c r="C19" s="75" t="s">
        <v>86</v>
      </c>
      <c r="D19" s="109" t="s">
        <v>87</v>
      </c>
      <c r="E19" s="51">
        <v>41106.384722222225</v>
      </c>
      <c r="F19" s="69">
        <v>41106.419444444444</v>
      </c>
      <c r="G19" s="50" t="s">
        <v>11</v>
      </c>
      <c r="H19" s="9">
        <f t="shared" si="0"/>
        <v>0.03472222221898846</v>
      </c>
    </row>
    <row r="20" spans="1:8" s="27" customFormat="1" ht="30.75">
      <c r="A20" s="123">
        <v>10</v>
      </c>
      <c r="B20" s="30">
        <v>41106</v>
      </c>
      <c r="C20" s="70" t="s">
        <v>88</v>
      </c>
      <c r="D20" s="70" t="s">
        <v>89</v>
      </c>
      <c r="E20" s="51">
        <v>41106.40138888889</v>
      </c>
      <c r="F20" s="29">
        <v>41106.419444444444</v>
      </c>
      <c r="G20" s="45" t="s">
        <v>11</v>
      </c>
      <c r="H20" s="9">
        <f t="shared" si="0"/>
        <v>0.018055555556202307</v>
      </c>
    </row>
    <row r="21" spans="1:8" s="27" customFormat="1" ht="30.75">
      <c r="A21" s="8">
        <v>11</v>
      </c>
      <c r="B21" s="30">
        <v>41106</v>
      </c>
      <c r="C21" s="75" t="s">
        <v>90</v>
      </c>
      <c r="D21" s="75" t="s">
        <v>91</v>
      </c>
      <c r="E21" s="51">
        <v>41106.399305555555</v>
      </c>
      <c r="F21" s="29">
        <v>41106.43402777778</v>
      </c>
      <c r="G21" s="45" t="s">
        <v>11</v>
      </c>
      <c r="H21" s="9">
        <f t="shared" si="0"/>
        <v>0.03472222222626442</v>
      </c>
    </row>
    <row r="22" spans="1:8" s="27" customFormat="1" ht="15">
      <c r="A22" s="123">
        <v>12</v>
      </c>
      <c r="B22" s="30">
        <v>41106</v>
      </c>
      <c r="C22" s="75" t="s">
        <v>92</v>
      </c>
      <c r="D22" s="75" t="s">
        <v>93</v>
      </c>
      <c r="E22" s="51">
        <v>41106.38888888889</v>
      </c>
      <c r="F22" s="29">
        <v>41106.45</v>
      </c>
      <c r="G22" s="45" t="s">
        <v>11</v>
      </c>
      <c r="H22" s="9">
        <f t="shared" si="0"/>
        <v>0.06111111110658385</v>
      </c>
    </row>
    <row r="23" spans="1:8" s="27" customFormat="1" ht="15">
      <c r="A23" s="8">
        <v>13</v>
      </c>
      <c r="B23" s="30">
        <v>41106</v>
      </c>
      <c r="C23" s="75" t="s">
        <v>94</v>
      </c>
      <c r="D23" s="75" t="s">
        <v>95</v>
      </c>
      <c r="E23" s="51">
        <v>41106.395833333336</v>
      </c>
      <c r="F23" s="29">
        <v>41106.52777777778</v>
      </c>
      <c r="G23" s="45" t="s">
        <v>11</v>
      </c>
      <c r="H23" s="9">
        <f t="shared" si="0"/>
        <v>0.13194444444525288</v>
      </c>
    </row>
    <row r="24" spans="1:8" s="27" customFormat="1" ht="15">
      <c r="A24" s="123">
        <v>14</v>
      </c>
      <c r="B24" s="30">
        <v>41106</v>
      </c>
      <c r="C24" s="75" t="s">
        <v>94</v>
      </c>
      <c r="D24" s="75" t="s">
        <v>96</v>
      </c>
      <c r="E24" s="51">
        <v>41106.395833333336</v>
      </c>
      <c r="F24" s="29">
        <v>41106.58888888889</v>
      </c>
      <c r="G24" s="45" t="s">
        <v>11</v>
      </c>
      <c r="H24" s="9">
        <f t="shared" si="0"/>
        <v>0.19305555555183673</v>
      </c>
    </row>
    <row r="25" spans="1:8" ht="30.75">
      <c r="A25" s="8">
        <v>15</v>
      </c>
      <c r="B25" s="65">
        <v>41108</v>
      </c>
      <c r="C25" s="88" t="s">
        <v>105</v>
      </c>
      <c r="D25" s="14" t="s">
        <v>106</v>
      </c>
      <c r="E25" s="66">
        <v>41108.20138888889</v>
      </c>
      <c r="F25" s="9">
        <v>41108.23472222222</v>
      </c>
      <c r="G25" s="50" t="s">
        <v>11</v>
      </c>
      <c r="H25" s="9">
        <f t="shared" si="0"/>
        <v>0.03333333333284827</v>
      </c>
    </row>
    <row r="26" spans="1:8" ht="30.75">
      <c r="A26" s="123">
        <v>16</v>
      </c>
      <c r="B26" s="64">
        <v>41113</v>
      </c>
      <c r="C26" s="70" t="s">
        <v>121</v>
      </c>
      <c r="D26" s="95" t="s">
        <v>122</v>
      </c>
      <c r="E26" s="66">
        <v>41113.583333333336</v>
      </c>
      <c r="F26" s="9">
        <v>41113.583333333336</v>
      </c>
      <c r="G26" s="50" t="s">
        <v>11</v>
      </c>
      <c r="H26" s="9">
        <f t="shared" si="0"/>
        <v>0</v>
      </c>
    </row>
    <row r="27" spans="1:8" ht="15">
      <c r="A27" s="8">
        <v>17</v>
      </c>
      <c r="B27" s="64">
        <v>41117</v>
      </c>
      <c r="C27" s="70" t="s">
        <v>138</v>
      </c>
      <c r="D27" s="70" t="s">
        <v>139</v>
      </c>
      <c r="E27" s="66">
        <v>41117.895833333336</v>
      </c>
      <c r="F27" s="9">
        <v>41117.98611111111</v>
      </c>
      <c r="G27" s="50" t="s">
        <v>11</v>
      </c>
      <c r="H27" s="9">
        <f t="shared" si="0"/>
        <v>0.09027777777373558</v>
      </c>
    </row>
    <row r="28" spans="1:8" ht="15">
      <c r="A28" s="123">
        <v>18</v>
      </c>
      <c r="B28" s="64">
        <v>41119</v>
      </c>
      <c r="C28" s="75" t="s">
        <v>140</v>
      </c>
      <c r="D28" s="75" t="s">
        <v>141</v>
      </c>
      <c r="E28" s="66">
        <v>41119.76388888889</v>
      </c>
      <c r="F28" s="9">
        <v>41119.78888888889</v>
      </c>
      <c r="G28" s="50" t="s">
        <v>11</v>
      </c>
      <c r="H28" s="9">
        <f t="shared" si="0"/>
        <v>0.02500000000145519</v>
      </c>
    </row>
    <row r="29" spans="1:8" ht="30.75">
      <c r="A29" s="8">
        <v>19</v>
      </c>
      <c r="B29" s="64">
        <v>41120</v>
      </c>
      <c r="C29" s="70" t="s">
        <v>145</v>
      </c>
      <c r="D29" s="98" t="s">
        <v>146</v>
      </c>
      <c r="E29" s="66">
        <v>41120.97708333333</v>
      </c>
      <c r="F29" s="9">
        <v>41121.604166666664</v>
      </c>
      <c r="G29" s="50" t="s">
        <v>11</v>
      </c>
      <c r="H29" s="9">
        <f t="shared" si="0"/>
        <v>0.6270833333328483</v>
      </c>
    </row>
    <row r="30" spans="1:8" ht="15">
      <c r="A30" s="123">
        <v>20</v>
      </c>
      <c r="B30" s="64">
        <v>41127</v>
      </c>
      <c r="C30" s="111" t="s">
        <v>157</v>
      </c>
      <c r="D30" s="70" t="s">
        <v>158</v>
      </c>
      <c r="E30" s="66">
        <v>41127.663194444445</v>
      </c>
      <c r="F30" s="9">
        <v>41127.67152777778</v>
      </c>
      <c r="G30" s="50" t="s">
        <v>11</v>
      </c>
      <c r="H30" s="9">
        <f t="shared" si="0"/>
        <v>0.008333333331393078</v>
      </c>
    </row>
    <row r="31" spans="1:8" ht="15">
      <c r="A31" s="8">
        <v>21</v>
      </c>
      <c r="B31" s="11">
        <v>41131</v>
      </c>
      <c r="C31" s="102" t="s">
        <v>180</v>
      </c>
      <c r="D31" s="111" t="s">
        <v>180</v>
      </c>
      <c r="E31" s="9">
        <v>41131.82777777778</v>
      </c>
      <c r="F31" s="9">
        <v>41131.865277777775</v>
      </c>
      <c r="G31" s="50" t="s">
        <v>11</v>
      </c>
      <c r="H31" s="9">
        <f t="shared" si="0"/>
        <v>0.03749999999854481</v>
      </c>
    </row>
    <row r="32" spans="1:8" s="27" customFormat="1" ht="15">
      <c r="A32" s="123">
        <v>22</v>
      </c>
      <c r="B32" s="30">
        <v>41135</v>
      </c>
      <c r="C32" s="71" t="s">
        <v>181</v>
      </c>
      <c r="D32" s="90" t="s">
        <v>182</v>
      </c>
      <c r="E32" s="51">
        <v>41135.20138888889</v>
      </c>
      <c r="F32" s="29">
        <v>41135.225</v>
      </c>
      <c r="G32" s="50" t="s">
        <v>11</v>
      </c>
      <c r="H32" s="9">
        <f t="shared" si="0"/>
        <v>0.02361111110803904</v>
      </c>
    </row>
    <row r="33" spans="1:8" s="27" customFormat="1" ht="30.75">
      <c r="A33" s="8">
        <v>23</v>
      </c>
      <c r="B33" s="30">
        <v>41134</v>
      </c>
      <c r="C33" s="50" t="s">
        <v>230</v>
      </c>
      <c r="D33" s="146" t="s">
        <v>255</v>
      </c>
      <c r="E33" s="51">
        <v>41134.50555555556</v>
      </c>
      <c r="F33" s="29">
        <v>41134.52777777778</v>
      </c>
      <c r="G33" s="50" t="s">
        <v>11</v>
      </c>
      <c r="H33" s="9">
        <f t="shared" si="0"/>
        <v>0.022222222221898846</v>
      </c>
    </row>
    <row r="34" spans="1:8" ht="15">
      <c r="A34" s="123">
        <v>24</v>
      </c>
      <c r="B34" s="64">
        <v>41138</v>
      </c>
      <c r="C34" s="134" t="s">
        <v>199</v>
      </c>
      <c r="D34" s="138" t="s">
        <v>200</v>
      </c>
      <c r="E34" s="66">
        <v>41138.43194444444</v>
      </c>
      <c r="F34" s="9">
        <v>41138.49444444444</v>
      </c>
      <c r="G34" s="50" t="s">
        <v>11</v>
      </c>
      <c r="H34" s="9">
        <f t="shared" si="0"/>
        <v>0.0625</v>
      </c>
    </row>
    <row r="35" spans="1:8" ht="30.75">
      <c r="A35" s="8">
        <v>25</v>
      </c>
      <c r="B35" s="64">
        <v>41139</v>
      </c>
      <c r="C35" s="122" t="s">
        <v>189</v>
      </c>
      <c r="D35" s="137" t="s">
        <v>190</v>
      </c>
      <c r="E35" s="66">
        <v>41139.464583333334</v>
      </c>
      <c r="F35" s="9">
        <v>41139.49166666667</v>
      </c>
      <c r="G35" s="50" t="s">
        <v>11</v>
      </c>
      <c r="H35" s="9">
        <f t="shared" si="0"/>
        <v>0.02708333333430346</v>
      </c>
    </row>
    <row r="36" spans="1:8" ht="30.75">
      <c r="A36" s="123">
        <v>26</v>
      </c>
      <c r="B36" s="64">
        <v>41139</v>
      </c>
      <c r="C36" s="50" t="s">
        <v>201</v>
      </c>
      <c r="D36" s="137" t="s">
        <v>202</v>
      </c>
      <c r="E36" s="66">
        <v>41139.73472222222</v>
      </c>
      <c r="F36" s="9">
        <v>41139.77777777778</v>
      </c>
      <c r="G36" s="50" t="s">
        <v>11</v>
      </c>
      <c r="H36" s="9">
        <f t="shared" si="0"/>
        <v>0.0430555555576575</v>
      </c>
    </row>
    <row r="37" spans="1:8" ht="15">
      <c r="A37" s="8">
        <v>27</v>
      </c>
      <c r="B37" s="64">
        <v>41151</v>
      </c>
      <c r="C37" s="143" t="s">
        <v>185</v>
      </c>
      <c r="D37" s="67" t="s">
        <v>188</v>
      </c>
      <c r="E37" s="66">
        <v>41151.77569444444</v>
      </c>
      <c r="F37" s="9">
        <v>41151.81041666667</v>
      </c>
      <c r="G37" s="45" t="s">
        <v>11</v>
      </c>
      <c r="H37" s="9">
        <f t="shared" si="0"/>
        <v>0.03472222222626442</v>
      </c>
    </row>
    <row r="38" spans="1:8" s="27" customFormat="1" ht="12.75">
      <c r="A38" s="39"/>
      <c r="B38" s="17"/>
      <c r="C38" s="18"/>
      <c r="D38" s="19"/>
      <c r="E38" s="9"/>
      <c r="F38" s="9"/>
      <c r="G38" s="24"/>
      <c r="H38" s="21"/>
    </row>
    <row r="39" spans="1:8" s="27" customFormat="1" ht="12.75">
      <c r="A39" s="165" t="s">
        <v>18</v>
      </c>
      <c r="B39" s="166"/>
      <c r="C39" s="18"/>
      <c r="D39" s="18"/>
      <c r="E39" s="9"/>
      <c r="F39" s="15">
        <f>AVERAGE(H11:H37)</f>
        <v>0.06848290598225923</v>
      </c>
      <c r="G39" s="24"/>
      <c r="H39" s="160">
        <f>SUM(H11:H37)</f>
        <v>1.78055555553874</v>
      </c>
    </row>
    <row r="40" spans="1:8" ht="15">
      <c r="A40" s="10"/>
      <c r="B40" s="161" t="s">
        <v>278</v>
      </c>
      <c r="C40" s="176"/>
      <c r="D40" s="176"/>
      <c r="E40" s="162"/>
      <c r="F40" s="162"/>
      <c r="G40" s="176"/>
      <c r="H40" s="9"/>
    </row>
    <row r="41" spans="1:8" ht="30.75">
      <c r="A41" s="18">
        <v>1</v>
      </c>
      <c r="B41" s="60">
        <v>41092</v>
      </c>
      <c r="C41" s="88" t="s">
        <v>52</v>
      </c>
      <c r="D41" s="88" t="s">
        <v>53</v>
      </c>
      <c r="E41" s="61">
        <v>41092.010416666664</v>
      </c>
      <c r="F41" s="62">
        <v>41092.274305555555</v>
      </c>
      <c r="G41" s="50" t="s">
        <v>289</v>
      </c>
      <c r="H41" s="9">
        <f>F41-E41</f>
        <v>0.26388888889050577</v>
      </c>
    </row>
    <row r="42" spans="1:8" ht="15">
      <c r="A42" s="18">
        <v>2</v>
      </c>
      <c r="B42" s="60">
        <v>41147</v>
      </c>
      <c r="C42" s="75" t="s">
        <v>212</v>
      </c>
      <c r="D42" s="104" t="s">
        <v>213</v>
      </c>
      <c r="E42" s="22">
        <v>41147.069444444445</v>
      </c>
      <c r="F42" s="22">
        <v>41147.08472222222</v>
      </c>
      <c r="G42" s="45" t="s">
        <v>214</v>
      </c>
      <c r="H42" s="9">
        <f>F42-E42</f>
        <v>0.015277777776645962</v>
      </c>
    </row>
    <row r="43" spans="1:8" ht="15">
      <c r="A43" s="10"/>
      <c r="B43" s="60"/>
      <c r="C43" s="70"/>
      <c r="D43" s="100"/>
      <c r="E43" s="22"/>
      <c r="F43" s="22"/>
      <c r="G43" s="45"/>
      <c r="H43" s="9"/>
    </row>
    <row r="44" spans="1:8" ht="12.75">
      <c r="A44" s="165" t="s">
        <v>17</v>
      </c>
      <c r="B44" s="166"/>
      <c r="C44" s="116"/>
      <c r="D44" s="19"/>
      <c r="E44" s="22"/>
      <c r="F44" s="15">
        <f>AVERAGE(H41:H42)</f>
        <v>0.13958333333357587</v>
      </c>
      <c r="G44" s="24"/>
      <c r="H44" s="160">
        <f>SUM(H41:H42)</f>
        <v>0.27916666666715173</v>
      </c>
    </row>
    <row r="45" spans="1:8" ht="12.75">
      <c r="A45" s="10"/>
      <c r="B45" s="10"/>
      <c r="C45" s="10"/>
      <c r="D45" s="16"/>
      <c r="E45" s="22"/>
      <c r="F45" s="22"/>
      <c r="G45" s="79"/>
      <c r="H45" s="9"/>
    </row>
    <row r="46" spans="1:8" ht="15">
      <c r="A46" s="10"/>
      <c r="B46" s="161" t="s">
        <v>279</v>
      </c>
      <c r="C46" s="162"/>
      <c r="D46" s="162"/>
      <c r="E46" s="162"/>
      <c r="F46" s="162"/>
      <c r="G46" s="162"/>
      <c r="H46" s="9"/>
    </row>
    <row r="47" spans="1:8" ht="12.75">
      <c r="A47" s="163"/>
      <c r="B47" s="164"/>
      <c r="C47" s="164"/>
      <c r="D47" s="164"/>
      <c r="E47" s="164"/>
      <c r="F47" s="164"/>
      <c r="G47" s="164"/>
      <c r="H47" s="164"/>
    </row>
    <row r="48" spans="1:8" s="27" customFormat="1" ht="30.75">
      <c r="A48" s="18">
        <v>1</v>
      </c>
      <c r="B48" s="30">
        <v>41089</v>
      </c>
      <c r="C48" s="88" t="s">
        <v>42</v>
      </c>
      <c r="D48" s="88" t="s">
        <v>43</v>
      </c>
      <c r="E48" s="49">
        <v>41089.00833333333</v>
      </c>
      <c r="F48" s="29">
        <v>41089.02291666667</v>
      </c>
      <c r="G48" s="50" t="s">
        <v>289</v>
      </c>
      <c r="H48" s="9">
        <f aca="true" t="shared" si="1" ref="H48:H53">F48-E48</f>
        <v>0.014583333337213844</v>
      </c>
    </row>
    <row r="49" spans="1:8" s="27" customFormat="1" ht="30.75">
      <c r="A49" s="18">
        <v>2</v>
      </c>
      <c r="B49" s="30" t="s">
        <v>44</v>
      </c>
      <c r="C49" s="88" t="s">
        <v>42</v>
      </c>
      <c r="D49" s="88" t="s">
        <v>45</v>
      </c>
      <c r="E49" s="49">
        <v>41090.399305555555</v>
      </c>
      <c r="F49" s="29">
        <v>41090.441666666666</v>
      </c>
      <c r="G49" s="50" t="s">
        <v>289</v>
      </c>
      <c r="H49" s="9">
        <f t="shared" si="1"/>
        <v>0.04236111111094942</v>
      </c>
    </row>
    <row r="50" spans="1:8" s="27" customFormat="1" ht="15">
      <c r="A50" s="18">
        <v>3</v>
      </c>
      <c r="B50" s="30" t="s">
        <v>44</v>
      </c>
      <c r="C50" s="14" t="s">
        <v>41</v>
      </c>
      <c r="D50" s="14" t="s">
        <v>46</v>
      </c>
      <c r="E50" s="49">
        <v>41090.729166666664</v>
      </c>
      <c r="F50" s="29">
        <v>41090.791666666664</v>
      </c>
      <c r="G50" s="155" t="s">
        <v>11</v>
      </c>
      <c r="H50" s="9">
        <f t="shared" si="1"/>
        <v>0.0625</v>
      </c>
    </row>
    <row r="51" spans="1:8" s="27" customFormat="1" ht="15">
      <c r="A51" s="18">
        <v>4</v>
      </c>
      <c r="B51" s="30">
        <v>41112</v>
      </c>
      <c r="C51" s="75" t="s">
        <v>107</v>
      </c>
      <c r="D51" s="70" t="s">
        <v>108</v>
      </c>
      <c r="E51" s="49">
        <v>41112.447916666664</v>
      </c>
      <c r="F51" s="29">
        <v>41112.45277777778</v>
      </c>
      <c r="G51" s="45" t="s">
        <v>109</v>
      </c>
      <c r="H51" s="9">
        <f t="shared" si="1"/>
        <v>0.004861111112404615</v>
      </c>
    </row>
    <row r="52" spans="1:8" s="27" customFormat="1" ht="30.75">
      <c r="A52" s="18">
        <v>5</v>
      </c>
      <c r="B52" s="30">
        <v>41119</v>
      </c>
      <c r="C52" s="111" t="s">
        <v>142</v>
      </c>
      <c r="D52" s="106" t="s">
        <v>143</v>
      </c>
      <c r="E52" s="49">
        <v>41119.08125</v>
      </c>
      <c r="F52" s="29">
        <v>41119.1</v>
      </c>
      <c r="G52" s="50" t="s">
        <v>289</v>
      </c>
      <c r="H52" s="9">
        <f t="shared" si="1"/>
        <v>0.018749999995634425</v>
      </c>
    </row>
    <row r="53" spans="1:8" s="27" customFormat="1" ht="30.75">
      <c r="A53" s="18">
        <v>6</v>
      </c>
      <c r="B53" s="30">
        <v>41119</v>
      </c>
      <c r="C53" s="35" t="s">
        <v>147</v>
      </c>
      <c r="D53" s="35" t="s">
        <v>22</v>
      </c>
      <c r="E53" s="49">
        <v>41119.08125</v>
      </c>
      <c r="F53" s="29">
        <v>41119.1</v>
      </c>
      <c r="G53" s="50" t="s">
        <v>289</v>
      </c>
      <c r="H53" s="9">
        <f t="shared" si="1"/>
        <v>0.018749999995634425</v>
      </c>
    </row>
    <row r="54" spans="1:8" s="27" customFormat="1" ht="15">
      <c r="A54" s="124"/>
      <c r="B54" s="24"/>
      <c r="C54" s="70"/>
      <c r="D54" s="50"/>
      <c r="E54" s="51"/>
      <c r="F54" s="15"/>
      <c r="G54" s="25"/>
      <c r="H54" s="9"/>
    </row>
    <row r="55" spans="1:8" s="27" customFormat="1" ht="15">
      <c r="A55" s="124"/>
      <c r="B55" s="24"/>
      <c r="C55" s="70"/>
      <c r="D55" s="50"/>
      <c r="E55" s="28"/>
      <c r="F55" s="15">
        <f>AVERAGE(H48:H53)</f>
        <v>0.02696759259197279</v>
      </c>
      <c r="G55" s="25"/>
      <c r="H55" s="160">
        <f>SUM(H48:H53)</f>
        <v>0.16180555555183673</v>
      </c>
    </row>
    <row r="56" spans="1:8" s="27" customFormat="1" ht="15">
      <c r="A56" s="18"/>
      <c r="B56" s="161" t="s">
        <v>280</v>
      </c>
      <c r="C56" s="162"/>
      <c r="D56" s="162"/>
      <c r="E56" s="162"/>
      <c r="F56" s="162"/>
      <c r="G56" s="162"/>
      <c r="H56" s="9"/>
    </row>
    <row r="57" spans="1:8" s="27" customFormat="1" ht="12.75">
      <c r="A57" s="18"/>
      <c r="B57" s="163"/>
      <c r="C57" s="164"/>
      <c r="D57" s="164"/>
      <c r="E57" s="164"/>
      <c r="F57" s="164"/>
      <c r="G57" s="164"/>
      <c r="H57" s="164"/>
    </row>
    <row r="58" spans="1:8" s="27" customFormat="1" ht="18.75" customHeight="1">
      <c r="A58" s="18">
        <v>1</v>
      </c>
      <c r="B58" s="30">
        <v>41087</v>
      </c>
      <c r="C58" s="14" t="s">
        <v>37</v>
      </c>
      <c r="D58" s="100" t="s">
        <v>38</v>
      </c>
      <c r="E58" s="52">
        <v>41087.71875</v>
      </c>
      <c r="F58" s="53">
        <v>41087.774305555555</v>
      </c>
      <c r="G58" s="50" t="s">
        <v>11</v>
      </c>
      <c r="H58" s="9">
        <f>F58-E58</f>
        <v>0.055555555554747116</v>
      </c>
    </row>
    <row r="59" spans="1:8" s="27" customFormat="1" ht="15">
      <c r="A59" s="18">
        <v>2</v>
      </c>
      <c r="B59" s="30">
        <v>41103</v>
      </c>
      <c r="C59" s="88" t="s">
        <v>79</v>
      </c>
      <c r="D59" s="106" t="s">
        <v>80</v>
      </c>
      <c r="E59" s="52">
        <v>41103.489583333336</v>
      </c>
      <c r="F59" s="54">
        <v>41103.493055555555</v>
      </c>
      <c r="G59" s="87" t="s">
        <v>11</v>
      </c>
      <c r="H59" s="9">
        <f>F59-E59</f>
        <v>0.0034722222189884633</v>
      </c>
    </row>
    <row r="60" spans="1:8" s="27" customFormat="1" ht="30.75">
      <c r="A60" s="18">
        <v>3</v>
      </c>
      <c r="B60" s="30">
        <v>41125</v>
      </c>
      <c r="C60" s="75" t="s">
        <v>152</v>
      </c>
      <c r="D60" s="98" t="s">
        <v>153</v>
      </c>
      <c r="E60" s="51">
        <v>41125.895833333336</v>
      </c>
      <c r="F60" s="31">
        <v>41126.02777777778</v>
      </c>
      <c r="G60" s="50" t="s">
        <v>289</v>
      </c>
      <c r="H60" s="9">
        <f>F60-E60</f>
        <v>0.13194444444525288</v>
      </c>
    </row>
    <row r="61" spans="1:8" s="27" customFormat="1" ht="36.75" customHeight="1">
      <c r="A61" s="18">
        <v>4</v>
      </c>
      <c r="B61" s="30">
        <v>41145</v>
      </c>
      <c r="C61" s="75" t="s">
        <v>210</v>
      </c>
      <c r="D61" s="75" t="s">
        <v>211</v>
      </c>
      <c r="E61" s="52">
        <v>41145.708333333336</v>
      </c>
      <c r="F61" s="54">
        <v>41145.75</v>
      </c>
      <c r="G61" s="50" t="s">
        <v>289</v>
      </c>
      <c r="H61" s="9">
        <f>F61-E61</f>
        <v>0.04166666666424135</v>
      </c>
    </row>
    <row r="62" spans="1:8" s="27" customFormat="1" ht="15">
      <c r="A62" s="18"/>
      <c r="B62" s="23"/>
      <c r="C62" s="42"/>
      <c r="D62" s="42"/>
      <c r="E62" s="31"/>
      <c r="F62" s="29"/>
      <c r="G62" s="43"/>
      <c r="H62" s="9"/>
    </row>
    <row r="63" spans="1:8" s="27" customFormat="1" ht="12.75">
      <c r="A63" s="165" t="s">
        <v>16</v>
      </c>
      <c r="B63" s="166"/>
      <c r="C63" s="28"/>
      <c r="D63" s="24"/>
      <c r="E63" s="31"/>
      <c r="F63" s="15">
        <f>AVERAGE(H58:H61)</f>
        <v>0.05815972222080745</v>
      </c>
      <c r="G63" s="25"/>
      <c r="H63" s="160">
        <f>SUM(H58:H61)</f>
        <v>0.2326388888832298</v>
      </c>
    </row>
    <row r="64" spans="1:8" s="27" customFormat="1" ht="12.75">
      <c r="A64" s="18"/>
      <c r="B64" s="28"/>
      <c r="C64" s="28"/>
      <c r="D64" s="24"/>
      <c r="E64" s="28"/>
      <c r="F64" s="24"/>
      <c r="G64" s="25"/>
      <c r="H64" s="9"/>
    </row>
    <row r="65" spans="1:8" s="27" customFormat="1" ht="15">
      <c r="A65" s="56"/>
      <c r="B65" s="57"/>
      <c r="C65" s="58"/>
      <c r="D65" s="46" t="s">
        <v>281</v>
      </c>
      <c r="E65" s="47"/>
      <c r="F65" s="47"/>
      <c r="G65" s="151"/>
      <c r="H65" s="9"/>
    </row>
    <row r="66" spans="1:8" s="27" customFormat="1" ht="12.75">
      <c r="A66" s="18"/>
      <c r="B66" s="168"/>
      <c r="C66" s="169"/>
      <c r="D66" s="169"/>
      <c r="E66" s="169"/>
      <c r="F66" s="169"/>
      <c r="G66" s="169"/>
      <c r="H66" s="169"/>
    </row>
    <row r="67" spans="1:8" s="27" customFormat="1" ht="15">
      <c r="A67" s="18">
        <v>1</v>
      </c>
      <c r="B67" s="30">
        <v>41088</v>
      </c>
      <c r="C67" s="102" t="s">
        <v>39</v>
      </c>
      <c r="D67" s="75" t="s">
        <v>40</v>
      </c>
      <c r="E67" s="51">
        <v>41088.28472222222</v>
      </c>
      <c r="F67" s="31">
        <v>41088.32986111111</v>
      </c>
      <c r="G67" s="50" t="s">
        <v>11</v>
      </c>
      <c r="H67" s="9">
        <f aca="true" t="shared" si="2" ref="H67:H74">F67-E67</f>
        <v>0.04513888889050577</v>
      </c>
    </row>
    <row r="68" spans="1:8" s="27" customFormat="1" ht="15">
      <c r="A68" s="18">
        <v>2</v>
      </c>
      <c r="B68" s="30">
        <v>41090</v>
      </c>
      <c r="C68" s="75" t="s">
        <v>47</v>
      </c>
      <c r="D68" s="75" t="s">
        <v>48</v>
      </c>
      <c r="E68" s="51">
        <v>41090.25833333333</v>
      </c>
      <c r="F68" s="31">
        <v>41090.27361111111</v>
      </c>
      <c r="G68" s="50" t="s">
        <v>49</v>
      </c>
      <c r="H68" s="9">
        <f t="shared" si="2"/>
        <v>0.015277777776645962</v>
      </c>
    </row>
    <row r="69" spans="1:8" s="27" customFormat="1" ht="15">
      <c r="A69" s="18">
        <v>3</v>
      </c>
      <c r="B69" s="30">
        <v>41099</v>
      </c>
      <c r="C69" s="75" t="s">
        <v>65</v>
      </c>
      <c r="D69" s="75" t="s">
        <v>66</v>
      </c>
      <c r="E69" s="51">
        <v>41099.375</v>
      </c>
      <c r="F69" s="29">
        <v>41099.375</v>
      </c>
      <c r="G69" s="45" t="s">
        <v>11</v>
      </c>
      <c r="H69" s="9">
        <f t="shared" si="2"/>
        <v>0</v>
      </c>
    </row>
    <row r="70" spans="1:8" s="34" customFormat="1" ht="30.75">
      <c r="A70" s="18">
        <v>4</v>
      </c>
      <c r="B70" s="30">
        <v>41103</v>
      </c>
      <c r="C70" s="70" t="s">
        <v>81</v>
      </c>
      <c r="D70" s="70" t="s">
        <v>82</v>
      </c>
      <c r="E70" s="51">
        <v>41103.76388888889</v>
      </c>
      <c r="F70" s="29">
        <v>41103.78055555555</v>
      </c>
      <c r="G70" s="45" t="s">
        <v>11</v>
      </c>
      <c r="H70" s="9">
        <f t="shared" si="2"/>
        <v>0.016666666662786156</v>
      </c>
    </row>
    <row r="71" spans="1:249" s="8" customFormat="1" ht="30.75">
      <c r="A71" s="18">
        <v>5</v>
      </c>
      <c r="B71" s="64">
        <v>41112</v>
      </c>
      <c r="C71" s="134" t="s">
        <v>118</v>
      </c>
      <c r="D71" s="50" t="s">
        <v>119</v>
      </c>
      <c r="E71" s="66">
        <v>41112.779861111114</v>
      </c>
      <c r="F71" s="9">
        <v>41112.80416666667</v>
      </c>
      <c r="G71" s="50" t="s">
        <v>120</v>
      </c>
      <c r="H71" s="9">
        <f t="shared" si="2"/>
        <v>0.024305555554747116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</row>
    <row r="72" spans="1:8" s="27" customFormat="1" ht="30.75">
      <c r="A72" s="18">
        <v>6</v>
      </c>
      <c r="B72" s="30">
        <v>41136</v>
      </c>
      <c r="C72" s="70" t="s">
        <v>149</v>
      </c>
      <c r="D72" s="120" t="s">
        <v>196</v>
      </c>
      <c r="E72" s="51">
        <v>41136.27569444444</v>
      </c>
      <c r="F72" s="29">
        <v>41138.229166666664</v>
      </c>
      <c r="G72" s="50" t="s">
        <v>11</v>
      </c>
      <c r="H72" s="9">
        <f t="shared" si="2"/>
        <v>1.953472222223354</v>
      </c>
    </row>
    <row r="73" spans="1:8" s="27" customFormat="1" ht="30.75">
      <c r="A73" s="18">
        <v>7</v>
      </c>
      <c r="B73" s="30">
        <v>41144</v>
      </c>
      <c r="C73" s="141" t="s">
        <v>209</v>
      </c>
      <c r="D73" s="117" t="s">
        <v>290</v>
      </c>
      <c r="E73" s="51">
        <v>41144.274305555555</v>
      </c>
      <c r="F73" s="31">
        <v>41144.30902777778</v>
      </c>
      <c r="G73" s="50" t="s">
        <v>291</v>
      </c>
      <c r="H73" s="9">
        <f t="shared" si="2"/>
        <v>0.03472222222626442</v>
      </c>
    </row>
    <row r="74" spans="1:8" s="27" customFormat="1" ht="15">
      <c r="A74" s="18">
        <v>8</v>
      </c>
      <c r="B74" s="30">
        <v>41144</v>
      </c>
      <c r="C74" s="144" t="s">
        <v>136</v>
      </c>
      <c r="D74" s="111" t="s">
        <v>208</v>
      </c>
      <c r="E74" s="51">
        <v>41144.743055555555</v>
      </c>
      <c r="F74" s="31">
        <v>41144.805555555555</v>
      </c>
      <c r="G74" s="50" t="s">
        <v>170</v>
      </c>
      <c r="H74" s="9">
        <f t="shared" si="2"/>
        <v>0.0625</v>
      </c>
    </row>
    <row r="75" spans="1:8" s="27" customFormat="1" ht="12.75">
      <c r="A75" s="18"/>
      <c r="B75" s="30"/>
      <c r="C75" s="86"/>
      <c r="D75" s="89"/>
      <c r="E75" s="51"/>
      <c r="F75" s="15"/>
      <c r="G75" s="24"/>
      <c r="H75" s="9"/>
    </row>
    <row r="76" spans="1:8" s="27" customFormat="1" ht="12.75">
      <c r="A76" s="165" t="s">
        <v>15</v>
      </c>
      <c r="B76" s="166"/>
      <c r="C76" s="28"/>
      <c r="D76" s="68"/>
      <c r="E76" s="31"/>
      <c r="F76" s="15">
        <f>AVERAGE(H67:H74)</f>
        <v>0.26901041666678793</v>
      </c>
      <c r="G76" s="25"/>
      <c r="H76" s="160">
        <f>SUM(H67:H74)</f>
        <v>2.1520833333343035</v>
      </c>
    </row>
    <row r="77" spans="1:8" s="27" customFormat="1" ht="12.75">
      <c r="A77" s="18"/>
      <c r="B77" s="28"/>
      <c r="C77" s="28"/>
      <c r="D77" s="24"/>
      <c r="E77" s="28"/>
      <c r="F77" s="24"/>
      <c r="G77" s="25"/>
      <c r="H77" s="9"/>
    </row>
    <row r="78" spans="1:8" s="27" customFormat="1" ht="15">
      <c r="A78" s="18"/>
      <c r="B78" s="161" t="s">
        <v>282</v>
      </c>
      <c r="C78" s="162"/>
      <c r="D78" s="162"/>
      <c r="E78" s="162"/>
      <c r="F78" s="162"/>
      <c r="G78" s="162"/>
      <c r="H78" s="9"/>
    </row>
    <row r="79" spans="1:8" s="27" customFormat="1" ht="12.75">
      <c r="A79" s="18"/>
      <c r="B79" s="163"/>
      <c r="C79" s="164"/>
      <c r="D79" s="164"/>
      <c r="E79" s="164"/>
      <c r="F79" s="164"/>
      <c r="G79" s="164"/>
      <c r="H79" s="164"/>
    </row>
    <row r="80" spans="1:8" s="27" customFormat="1" ht="15">
      <c r="A80" s="18">
        <v>1</v>
      </c>
      <c r="B80" s="30">
        <v>41096</v>
      </c>
      <c r="C80" s="75" t="s">
        <v>58</v>
      </c>
      <c r="D80" s="75" t="s">
        <v>59</v>
      </c>
      <c r="E80" s="51">
        <v>41096.60277777778</v>
      </c>
      <c r="F80" s="31">
        <v>41096.623611111114</v>
      </c>
      <c r="G80" s="50" t="s">
        <v>11</v>
      </c>
      <c r="H80" s="9">
        <f aca="true" t="shared" si="3" ref="H80:H85">F80-E80</f>
        <v>0.020833333335758653</v>
      </c>
    </row>
    <row r="81" spans="1:8" s="27" customFormat="1" ht="15">
      <c r="A81" s="18">
        <v>2</v>
      </c>
      <c r="B81" s="30">
        <v>41098</v>
      </c>
      <c r="C81" s="119" t="s">
        <v>63</v>
      </c>
      <c r="D81" s="55" t="s">
        <v>64</v>
      </c>
      <c r="E81" s="51">
        <v>41098.833333333336</v>
      </c>
      <c r="F81" s="31">
        <v>41098.86111111111</v>
      </c>
      <c r="G81" s="45" t="s">
        <v>11</v>
      </c>
      <c r="H81" s="9">
        <f t="shared" si="3"/>
        <v>0.02777777777373558</v>
      </c>
    </row>
    <row r="82" spans="1:8" s="27" customFormat="1" ht="30.75">
      <c r="A82" s="18">
        <v>3</v>
      </c>
      <c r="B82" s="30">
        <v>41100</v>
      </c>
      <c r="C82" s="75" t="s">
        <v>72</v>
      </c>
      <c r="D82" s="120" t="s">
        <v>73</v>
      </c>
      <c r="E82" s="51">
        <v>41100.086805555555</v>
      </c>
      <c r="F82" s="31">
        <v>41100.14236111111</v>
      </c>
      <c r="G82" s="50" t="s">
        <v>11</v>
      </c>
      <c r="H82" s="9">
        <f t="shared" si="3"/>
        <v>0.055555555554747116</v>
      </c>
    </row>
    <row r="83" spans="1:8" s="27" customFormat="1" ht="30.75">
      <c r="A83" s="18">
        <v>4</v>
      </c>
      <c r="B83" s="64">
        <v>41100</v>
      </c>
      <c r="C83" s="70" t="s">
        <v>74</v>
      </c>
      <c r="D83" s="98" t="s">
        <v>75</v>
      </c>
      <c r="E83" s="66">
        <v>41100.28125</v>
      </c>
      <c r="F83" s="72">
        <v>41100.291666666664</v>
      </c>
      <c r="G83" s="50" t="s">
        <v>11</v>
      </c>
      <c r="H83" s="9">
        <f t="shared" si="3"/>
        <v>0.010416666664241347</v>
      </c>
    </row>
    <row r="84" spans="1:8" s="27" customFormat="1" ht="15">
      <c r="A84" s="18">
        <v>5</v>
      </c>
      <c r="B84" s="30">
        <v>41138</v>
      </c>
      <c r="C84" s="129" t="s">
        <v>197</v>
      </c>
      <c r="D84" s="76" t="s">
        <v>198</v>
      </c>
      <c r="E84" s="77">
        <v>41138.46527777778</v>
      </c>
      <c r="F84" s="77">
        <v>41138.645833333336</v>
      </c>
      <c r="G84" s="45" t="s">
        <v>11</v>
      </c>
      <c r="H84" s="9">
        <f t="shared" si="3"/>
        <v>0.18055555555474712</v>
      </c>
    </row>
    <row r="85" spans="1:8" s="27" customFormat="1" ht="30.75">
      <c r="A85" s="18">
        <v>6</v>
      </c>
      <c r="B85" s="30">
        <v>41149</v>
      </c>
      <c r="C85" s="147" t="s">
        <v>216</v>
      </c>
      <c r="D85" s="70" t="s">
        <v>217</v>
      </c>
      <c r="E85" s="51">
        <v>41149.76388888889</v>
      </c>
      <c r="F85" s="31">
        <v>41149.78472222222</v>
      </c>
      <c r="G85" s="45" t="s">
        <v>11</v>
      </c>
      <c r="H85" s="9">
        <f t="shared" si="3"/>
        <v>0.020833333328482695</v>
      </c>
    </row>
    <row r="86" spans="1:8" s="27" customFormat="1" ht="15">
      <c r="A86" s="18"/>
      <c r="B86" s="23"/>
      <c r="C86" s="149"/>
      <c r="D86" s="70"/>
      <c r="E86" s="51"/>
      <c r="F86" s="29"/>
      <c r="G86" s="43"/>
      <c r="H86" s="9"/>
    </row>
    <row r="87" spans="1:8" s="27" customFormat="1" ht="12.75">
      <c r="A87" s="165" t="s">
        <v>14</v>
      </c>
      <c r="B87" s="166"/>
      <c r="C87" s="86"/>
      <c r="D87" s="68"/>
      <c r="E87" s="28"/>
      <c r="F87" s="15">
        <f>AVERAGE(H80:H85)</f>
        <v>0.052662037035285415</v>
      </c>
      <c r="G87" s="25"/>
      <c r="H87" s="160">
        <f>SUM(H80:H85)</f>
        <v>0.3159722222117125</v>
      </c>
    </row>
    <row r="88" spans="1:8" s="27" customFormat="1" ht="12.75">
      <c r="A88" s="18"/>
      <c r="B88" s="28"/>
      <c r="C88" s="28"/>
      <c r="D88" s="24"/>
      <c r="E88" s="28"/>
      <c r="F88" s="24"/>
      <c r="G88" s="25"/>
      <c r="H88" s="21"/>
    </row>
    <row r="89" spans="1:8" s="27" customFormat="1" ht="12.75">
      <c r="A89" s="18"/>
      <c r="B89" s="28"/>
      <c r="C89" s="28"/>
      <c r="D89" s="24"/>
      <c r="E89" s="28"/>
      <c r="F89" s="24"/>
      <c r="G89" s="25"/>
      <c r="H89" s="21"/>
    </row>
    <row r="90" spans="1:8" s="27" customFormat="1" ht="12.75">
      <c r="A90" s="165" t="s">
        <v>13</v>
      </c>
      <c r="B90" s="166"/>
      <c r="C90" s="28"/>
      <c r="D90" s="24" t="e">
        <f>A85+#REF!+#REF!+#REF!+#REF!+#REF!</f>
        <v>#REF!</v>
      </c>
      <c r="E90" s="28"/>
      <c r="F90" s="15">
        <f>AVERAGE(F87,F76,F63,F55,F44,F39)</f>
        <v>0.10247766797178147</v>
      </c>
      <c r="G90" s="153"/>
      <c r="H90" s="21"/>
    </row>
    <row r="91" spans="1:8" s="27" customFormat="1" ht="12.75">
      <c r="A91" s="18"/>
      <c r="B91" s="28"/>
      <c r="C91" s="24"/>
      <c r="D91" s="24"/>
      <c r="E91" s="24"/>
      <c r="F91" s="24"/>
      <c r="G91" s="25"/>
      <c r="H91" s="21"/>
    </row>
    <row r="92" spans="1:8" s="27" customFormat="1" ht="12.75">
      <c r="A92" s="18"/>
      <c r="B92" s="28"/>
      <c r="C92" s="24"/>
      <c r="D92" s="24"/>
      <c r="E92" s="24"/>
      <c r="F92" s="24"/>
      <c r="G92" s="25"/>
      <c r="H92" s="21"/>
    </row>
    <row r="93" spans="1:8" s="27" customFormat="1" ht="12.75">
      <c r="A93" s="18"/>
      <c r="B93" s="28"/>
      <c r="C93" s="24"/>
      <c r="D93" s="24"/>
      <c r="E93" s="24"/>
      <c r="F93" s="24"/>
      <c r="G93" s="25"/>
      <c r="H93" s="21"/>
    </row>
    <row r="94" spans="1:8" s="27" customFormat="1" ht="12.75">
      <c r="A94" s="18"/>
      <c r="B94" s="28"/>
      <c r="C94" s="24"/>
      <c r="D94" s="24"/>
      <c r="E94" s="24"/>
      <c r="F94" s="24"/>
      <c r="G94" s="25"/>
      <c r="H94" s="21"/>
    </row>
    <row r="95" spans="1:8" s="27" customFormat="1" ht="12.75">
      <c r="A95" s="18"/>
      <c r="B95" s="28"/>
      <c r="C95" s="24"/>
      <c r="D95" s="24"/>
      <c r="E95" s="24"/>
      <c r="F95" s="24"/>
      <c r="G95" s="25"/>
      <c r="H95" s="21"/>
    </row>
    <row r="96" spans="1:8" s="27" customFormat="1" ht="12.75">
      <c r="A96" s="18"/>
      <c r="B96" s="24"/>
      <c r="C96" s="167"/>
      <c r="D96" s="167"/>
      <c r="E96" s="167"/>
      <c r="F96" s="167"/>
      <c r="G96" s="167"/>
      <c r="H96" s="21"/>
    </row>
    <row r="97" spans="1:8" s="27" customFormat="1" ht="12.75">
      <c r="A97" s="18"/>
      <c r="B97" s="24"/>
      <c r="C97" s="24"/>
      <c r="D97" s="24"/>
      <c r="E97" s="24"/>
      <c r="F97" s="24"/>
      <c r="G97" s="24"/>
      <c r="H97" s="21"/>
    </row>
    <row r="98" spans="1:8" s="27" customFormat="1" ht="12.75">
      <c r="A98" s="18"/>
      <c r="B98" s="18"/>
      <c r="C98" s="18"/>
      <c r="D98" s="18"/>
      <c r="E98" s="20"/>
      <c r="F98" s="20"/>
      <c r="G98" s="24"/>
      <c r="H98" s="21"/>
    </row>
    <row r="99" spans="1:8" s="27" customFormat="1" ht="12.75">
      <c r="A99" s="18"/>
      <c r="B99" s="18"/>
      <c r="C99" s="18"/>
      <c r="D99" s="18"/>
      <c r="E99" s="20"/>
      <c r="F99" s="20"/>
      <c r="G99" s="24"/>
      <c r="H99" s="21"/>
    </row>
    <row r="100" spans="1:8" s="27" customFormat="1" ht="12.75">
      <c r="A100" s="18"/>
      <c r="B100" s="18"/>
      <c r="C100" s="18"/>
      <c r="D100" s="18"/>
      <c r="E100" s="20"/>
      <c r="F100" s="20"/>
      <c r="G100" s="24"/>
      <c r="H100" s="21"/>
    </row>
    <row r="101" spans="1:8" s="27" customFormat="1" ht="12.75">
      <c r="A101" s="18"/>
      <c r="B101" s="18"/>
      <c r="C101" s="18"/>
      <c r="D101" s="18"/>
      <c r="E101" s="20"/>
      <c r="F101" s="20"/>
      <c r="G101" s="24"/>
      <c r="H101" s="21"/>
    </row>
    <row r="102" spans="1:8" s="27" customFormat="1" ht="12.75">
      <c r="A102" s="18"/>
      <c r="B102" s="18"/>
      <c r="C102" s="18"/>
      <c r="D102" s="18"/>
      <c r="E102" s="20"/>
      <c r="F102" s="20"/>
      <c r="G102" s="24"/>
      <c r="H102" s="21"/>
    </row>
    <row r="103" spans="1:8" s="27" customFormat="1" ht="12.75">
      <c r="A103" s="18"/>
      <c r="B103" s="18"/>
      <c r="C103" s="18"/>
      <c r="D103" s="18"/>
      <c r="E103" s="21"/>
      <c r="F103" s="20"/>
      <c r="G103" s="24"/>
      <c r="H103" s="21"/>
    </row>
    <row r="104" spans="1:8" s="27" customFormat="1" ht="12.75">
      <c r="A104" s="18"/>
      <c r="B104" s="18"/>
      <c r="C104" s="18"/>
      <c r="D104" s="18"/>
      <c r="E104" s="21"/>
      <c r="F104" s="21"/>
      <c r="G104" s="24"/>
      <c r="H104" s="21"/>
    </row>
    <row r="105" spans="1:8" s="27" customFormat="1" ht="12.75">
      <c r="A105" s="18"/>
      <c r="B105" s="18"/>
      <c r="C105" s="18"/>
      <c r="D105" s="18"/>
      <c r="E105" s="21"/>
      <c r="F105" s="21"/>
      <c r="G105" s="24"/>
      <c r="H105" s="21"/>
    </row>
    <row r="106" spans="1:8" s="27" customFormat="1" ht="12.75">
      <c r="A106" s="18"/>
      <c r="B106" s="18"/>
      <c r="C106" s="18"/>
      <c r="D106" s="18"/>
      <c r="E106" s="21"/>
      <c r="F106" s="21"/>
      <c r="G106" s="24"/>
      <c r="H106" s="18"/>
    </row>
    <row r="107" spans="1:8" s="27" customFormat="1" ht="12.75">
      <c r="A107" s="18"/>
      <c r="B107" s="18"/>
      <c r="C107" s="18"/>
      <c r="D107" s="18"/>
      <c r="E107" s="21"/>
      <c r="F107" s="21"/>
      <c r="G107" s="24"/>
      <c r="H107" s="18"/>
    </row>
    <row r="108" spans="1:8" s="27" customFormat="1" ht="12.75">
      <c r="A108" s="18"/>
      <c r="B108" s="18"/>
      <c r="C108" s="18"/>
      <c r="D108" s="18"/>
      <c r="E108" s="21"/>
      <c r="F108" s="21"/>
      <c r="G108" s="24"/>
      <c r="H108" s="18"/>
    </row>
    <row r="109" spans="1:8" s="27" customFormat="1" ht="12.75">
      <c r="A109" s="18"/>
      <c r="B109" s="18"/>
      <c r="C109" s="18"/>
      <c r="D109" s="18"/>
      <c r="E109" s="21"/>
      <c r="F109" s="21"/>
      <c r="G109" s="24"/>
      <c r="H109" s="18"/>
    </row>
    <row r="110" spans="5:7" s="27" customFormat="1" ht="12.75">
      <c r="E110" s="26"/>
      <c r="F110" s="26"/>
      <c r="G110" s="154"/>
    </row>
    <row r="111" spans="5:7" s="27" customFormat="1" ht="12.75">
      <c r="E111" s="26"/>
      <c r="F111" s="26"/>
      <c r="G111" s="154"/>
    </row>
    <row r="112" spans="5:7" s="27" customFormat="1" ht="12.75">
      <c r="E112" s="26"/>
      <c r="F112" s="26"/>
      <c r="G112" s="154"/>
    </row>
    <row r="113" spans="5:7" s="27" customFormat="1" ht="12.75">
      <c r="E113" s="26"/>
      <c r="F113" s="26"/>
      <c r="G113" s="154"/>
    </row>
    <row r="114" spans="5:7" s="27" customFormat="1" ht="12.75">
      <c r="E114" s="26"/>
      <c r="F114" s="26"/>
      <c r="G114" s="154"/>
    </row>
    <row r="115" spans="5:7" s="27" customFormat="1" ht="12.75">
      <c r="E115" s="26"/>
      <c r="F115" s="26"/>
      <c r="G115" s="154"/>
    </row>
    <row r="116" spans="5:7" s="27" customFormat="1" ht="12.75">
      <c r="E116" s="26"/>
      <c r="F116" s="26"/>
      <c r="G116" s="154"/>
    </row>
    <row r="117" spans="5:7" s="27" customFormat="1" ht="12.75">
      <c r="E117" s="26"/>
      <c r="F117" s="26"/>
      <c r="G117" s="154"/>
    </row>
    <row r="118" spans="5:7" s="27" customFormat="1" ht="12.75">
      <c r="E118" s="26"/>
      <c r="F118" s="26"/>
      <c r="G118" s="154"/>
    </row>
    <row r="119" spans="5:7" s="27" customFormat="1" ht="12.75">
      <c r="E119" s="26"/>
      <c r="F119" s="26"/>
      <c r="G119" s="154"/>
    </row>
    <row r="120" spans="5:7" s="27" customFormat="1" ht="12.75">
      <c r="E120" s="26"/>
      <c r="F120" s="26"/>
      <c r="G120" s="154"/>
    </row>
    <row r="121" spans="5:7" s="27" customFormat="1" ht="12.75">
      <c r="E121" s="26"/>
      <c r="F121" s="26"/>
      <c r="G121" s="154"/>
    </row>
    <row r="122" spans="5:7" s="27" customFormat="1" ht="12.75">
      <c r="E122" s="26"/>
      <c r="F122" s="26"/>
      <c r="G122" s="154"/>
    </row>
    <row r="123" spans="5:7" s="27" customFormat="1" ht="12.75">
      <c r="E123" s="26"/>
      <c r="F123" s="26"/>
      <c r="G123" s="154"/>
    </row>
    <row r="124" spans="5:7" s="27" customFormat="1" ht="12.75">
      <c r="E124" s="26"/>
      <c r="F124" s="26"/>
      <c r="G124" s="154"/>
    </row>
    <row r="125" spans="5:7" s="27" customFormat="1" ht="12.75">
      <c r="E125" s="26"/>
      <c r="F125" s="26"/>
      <c r="G125" s="154"/>
    </row>
    <row r="126" spans="5:7" s="27" customFormat="1" ht="12.75">
      <c r="E126" s="26"/>
      <c r="F126" s="26"/>
      <c r="G126" s="154"/>
    </row>
    <row r="127" spans="5:7" s="27" customFormat="1" ht="12.75">
      <c r="E127" s="26"/>
      <c r="F127" s="26"/>
      <c r="G127" s="154"/>
    </row>
    <row r="128" spans="5:7" s="27" customFormat="1" ht="12.75">
      <c r="E128" s="26"/>
      <c r="F128" s="26"/>
      <c r="G128" s="154"/>
    </row>
    <row r="129" spans="5:7" s="27" customFormat="1" ht="12.75">
      <c r="E129" s="26"/>
      <c r="F129" s="26"/>
      <c r="G129" s="154"/>
    </row>
    <row r="130" spans="5:7" s="27" customFormat="1" ht="12.75">
      <c r="E130" s="26"/>
      <c r="F130" s="26"/>
      <c r="G130" s="154"/>
    </row>
    <row r="131" spans="5:7" s="27" customFormat="1" ht="12.75">
      <c r="E131" s="26"/>
      <c r="F131" s="26"/>
      <c r="G131" s="154"/>
    </row>
    <row r="132" spans="5:7" s="27" customFormat="1" ht="12.75">
      <c r="E132" s="26"/>
      <c r="F132" s="26"/>
      <c r="G132" s="154"/>
    </row>
    <row r="133" spans="5:7" s="27" customFormat="1" ht="12.75">
      <c r="E133" s="26"/>
      <c r="F133" s="26"/>
      <c r="G133" s="154"/>
    </row>
    <row r="134" spans="5:7" s="27" customFormat="1" ht="12.75">
      <c r="E134" s="26"/>
      <c r="F134" s="26"/>
      <c r="G134" s="154"/>
    </row>
    <row r="135" spans="5:7" s="27" customFormat="1" ht="12.75">
      <c r="E135" s="26"/>
      <c r="F135" s="26"/>
      <c r="G135" s="154"/>
    </row>
    <row r="136" spans="5:7" s="27" customFormat="1" ht="12.75">
      <c r="E136" s="26"/>
      <c r="F136" s="26"/>
      <c r="G136" s="154"/>
    </row>
    <row r="137" spans="5:7" s="27" customFormat="1" ht="12.75">
      <c r="E137" s="26"/>
      <c r="F137" s="26"/>
      <c r="G137" s="154"/>
    </row>
    <row r="138" spans="5:7" s="27" customFormat="1" ht="12.75">
      <c r="E138" s="26"/>
      <c r="F138" s="26"/>
      <c r="G138" s="154"/>
    </row>
    <row r="139" spans="5:7" s="27" customFormat="1" ht="12.75">
      <c r="E139" s="26"/>
      <c r="F139" s="26"/>
      <c r="G139" s="154"/>
    </row>
    <row r="140" spans="5:7" s="27" customFormat="1" ht="12.75">
      <c r="E140" s="26"/>
      <c r="F140" s="26"/>
      <c r="G140" s="154"/>
    </row>
    <row r="141" spans="5:7" s="27" customFormat="1" ht="12.75">
      <c r="E141" s="26"/>
      <c r="F141" s="26"/>
      <c r="G141" s="154"/>
    </row>
    <row r="142" spans="5:7" s="27" customFormat="1" ht="12.75">
      <c r="E142" s="26"/>
      <c r="F142" s="26"/>
      <c r="G142" s="154"/>
    </row>
    <row r="143" spans="5:7" s="27" customFormat="1" ht="12.75">
      <c r="E143" s="26"/>
      <c r="F143" s="26"/>
      <c r="G143" s="154"/>
    </row>
    <row r="144" spans="5:7" s="27" customFormat="1" ht="12.75">
      <c r="E144" s="26"/>
      <c r="F144" s="26"/>
      <c r="G144" s="154"/>
    </row>
    <row r="145" spans="5:7" s="27" customFormat="1" ht="12.75">
      <c r="E145" s="26"/>
      <c r="F145" s="26"/>
      <c r="G145" s="154"/>
    </row>
    <row r="146" spans="5:7" s="27" customFormat="1" ht="12.75">
      <c r="E146" s="26"/>
      <c r="F146" s="26"/>
      <c r="G146" s="154"/>
    </row>
    <row r="147" spans="5:7" s="27" customFormat="1" ht="12.75">
      <c r="E147" s="26"/>
      <c r="F147" s="26"/>
      <c r="G147" s="154"/>
    </row>
    <row r="148" spans="5:7" s="27" customFormat="1" ht="12.75">
      <c r="E148" s="26"/>
      <c r="F148" s="26"/>
      <c r="G148" s="154"/>
    </row>
    <row r="149" spans="5:7" s="27" customFormat="1" ht="12.75">
      <c r="E149" s="26"/>
      <c r="F149" s="26"/>
      <c r="G149" s="154"/>
    </row>
    <row r="150" spans="5:7" s="27" customFormat="1" ht="12.75">
      <c r="E150" s="26"/>
      <c r="F150" s="26"/>
      <c r="G150" s="154"/>
    </row>
    <row r="151" spans="5:7" s="27" customFormat="1" ht="12.75">
      <c r="E151" s="26"/>
      <c r="F151" s="26"/>
      <c r="G151" s="154"/>
    </row>
    <row r="152" spans="5:7" s="27" customFormat="1" ht="12.75">
      <c r="E152" s="26"/>
      <c r="F152" s="26"/>
      <c r="G152" s="154"/>
    </row>
    <row r="153" spans="5:7" s="27" customFormat="1" ht="12.75">
      <c r="E153" s="26"/>
      <c r="F153" s="26"/>
      <c r="G153" s="154"/>
    </row>
    <row r="154" spans="5:7" s="27" customFormat="1" ht="12.75">
      <c r="E154" s="26"/>
      <c r="F154" s="26"/>
      <c r="G154" s="154"/>
    </row>
    <row r="155" spans="5:7" s="27" customFormat="1" ht="12.75">
      <c r="E155" s="26"/>
      <c r="F155" s="26"/>
      <c r="G155" s="154"/>
    </row>
  </sheetData>
  <sheetProtection/>
  <mergeCells count="23">
    <mergeCell ref="A3:B4"/>
    <mergeCell ref="C3:G4"/>
    <mergeCell ref="H3:H8"/>
    <mergeCell ref="E6:F7"/>
    <mergeCell ref="G6:G8"/>
    <mergeCell ref="C7:C8"/>
    <mergeCell ref="A76:B76"/>
    <mergeCell ref="A9:IV9"/>
    <mergeCell ref="A10:G10"/>
    <mergeCell ref="A39:B39"/>
    <mergeCell ref="B40:G40"/>
    <mergeCell ref="A44:B44"/>
    <mergeCell ref="B46:G46"/>
    <mergeCell ref="B78:G78"/>
    <mergeCell ref="B79:H79"/>
    <mergeCell ref="A87:B87"/>
    <mergeCell ref="A90:B90"/>
    <mergeCell ref="C96:G96"/>
    <mergeCell ref="A47:H47"/>
    <mergeCell ref="B56:G56"/>
    <mergeCell ref="B57:H57"/>
    <mergeCell ref="A63:B63"/>
    <mergeCell ref="B66:H66"/>
  </mergeCells>
  <printOptions/>
  <pageMargins left="0.36" right="0.33" top="0.51" bottom="0.54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sakash</cp:lastModifiedBy>
  <cp:lastPrinted>2012-09-17T09:38:58Z</cp:lastPrinted>
  <dcterms:created xsi:type="dcterms:W3CDTF">2010-10-25T05:46:14Z</dcterms:created>
  <dcterms:modified xsi:type="dcterms:W3CDTF">2014-06-09T13:00:44Z</dcterms:modified>
  <cp:category/>
  <cp:version/>
  <cp:contentType/>
  <cp:contentStatus/>
</cp:coreProperties>
</file>